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Users\18300\Desktop\"/>
    </mc:Choice>
  </mc:AlternateContent>
  <xr:revisionPtr revIDLastSave="0" documentId="13_ncr:1_{B60CB38D-34EE-4893-8B38-0AFAF36A2F68}" xr6:coauthVersionLast="47" xr6:coauthVersionMax="47" xr10:uidLastSave="{00000000-0000-0000-0000-000000000000}"/>
  <bookViews>
    <workbookView xWindow="-110" yWindow="-110" windowWidth="21820" windowHeight="13900" xr2:uid="{00000000-000D-0000-FFFF-FFFF00000000}"/>
  </bookViews>
  <sheets>
    <sheet name="综合素质测评成绩" sheetId="1" r:id="rId1"/>
    <sheet name="智育测评" sheetId="2" r:id="rId2"/>
    <sheet name="德育测评" sheetId="3" r:id="rId3"/>
    <sheet name="文体测评" sheetId="4" r:id="rId4"/>
  </sheets>
  <definedNames>
    <definedName name="_xlnm._FilterDatabase" localSheetId="3" hidden="1">文体测评!$A$3:$N$86</definedName>
    <definedName name="_xlnm._FilterDatabase" localSheetId="1" hidden="1">智育测评!$A$3:$M$86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 i="1" l="1"/>
  <c r="J68" i="1"/>
  <c r="J85" i="1"/>
  <c r="J44" i="1"/>
  <c r="J32" i="1"/>
  <c r="J81" i="1"/>
  <c r="J47" i="1"/>
  <c r="J41" i="1"/>
  <c r="J37" i="1"/>
  <c r="J43" i="1"/>
  <c r="J76" i="1"/>
  <c r="J7" i="1"/>
  <c r="J16" i="1"/>
  <c r="J75" i="1"/>
  <c r="J25" i="1"/>
  <c r="J74" i="1"/>
  <c r="J39" i="1"/>
  <c r="J72" i="1"/>
  <c r="J62" i="1"/>
  <c r="J71" i="1"/>
  <c r="J67" i="1"/>
  <c r="J21" i="1"/>
  <c r="J53" i="1"/>
  <c r="J83" i="1"/>
  <c r="J63" i="1"/>
  <c r="J86" i="1"/>
  <c r="J15" i="1"/>
  <c r="J78" i="1"/>
  <c r="J73" i="1"/>
  <c r="J46" i="1"/>
  <c r="J26" i="1"/>
  <c r="J27" i="1"/>
  <c r="J80" i="1"/>
  <c r="J17" i="1"/>
  <c r="J45" i="1"/>
  <c r="J31" i="1"/>
  <c r="J59" i="1"/>
  <c r="J18" i="1"/>
  <c r="J22" i="1"/>
  <c r="J12" i="1"/>
  <c r="J42" i="1"/>
  <c r="J55" i="1"/>
  <c r="J38" i="1"/>
  <c r="J30" i="1"/>
  <c r="J61" i="1"/>
  <c r="J36" i="1"/>
  <c r="J11" i="1"/>
  <c r="J60" i="1"/>
  <c r="J9" i="1"/>
  <c r="J54" i="1"/>
  <c r="J40" i="1"/>
  <c r="J29" i="1"/>
  <c r="J4" i="1"/>
  <c r="J56" i="1"/>
  <c r="J33" i="1"/>
  <c r="J79" i="1"/>
  <c r="J35" i="1"/>
  <c r="J34" i="1"/>
  <c r="J14" i="1"/>
  <c r="J82" i="1"/>
  <c r="J84" i="1"/>
  <c r="J20" i="1"/>
  <c r="J69" i="1"/>
  <c r="J10" i="1"/>
  <c r="J57" i="1"/>
  <c r="J50" i="1"/>
  <c r="J70" i="1"/>
  <c r="J48" i="1"/>
  <c r="J8" i="1"/>
  <c r="J64" i="1"/>
  <c r="J51" i="1"/>
  <c r="J49" i="1"/>
  <c r="J28" i="1"/>
  <c r="J58" i="1"/>
  <c r="J5" i="1"/>
  <c r="J66" i="1"/>
  <c r="J6" i="1"/>
  <c r="J24" i="1"/>
  <c r="J65" i="1"/>
  <c r="J77" i="1"/>
  <c r="J52" i="1"/>
  <c r="J19" i="1"/>
  <c r="J23" i="1"/>
  <c r="G30" i="4"/>
  <c r="I30" i="4" s="1"/>
  <c r="J30" i="4" s="1"/>
  <c r="G84" i="4"/>
  <c r="I84" i="4" s="1"/>
  <c r="J84" i="4" s="1"/>
  <c r="G83" i="4"/>
  <c r="I83" i="4" s="1"/>
  <c r="J83" i="4" s="1"/>
  <c r="G82" i="4"/>
  <c r="I82" i="4" s="1"/>
  <c r="J82" i="4" s="1"/>
  <c r="G81" i="4"/>
  <c r="I81" i="4" s="1"/>
  <c r="J81" i="4" s="1"/>
  <c r="G24" i="4"/>
  <c r="I24" i="4" s="1"/>
  <c r="J24" i="4" s="1"/>
  <c r="G80" i="4"/>
  <c r="I80" i="4" s="1"/>
  <c r="J80" i="4" s="1"/>
  <c r="G79" i="4"/>
  <c r="I79" i="4" s="1"/>
  <c r="J79" i="4" s="1"/>
  <c r="G78" i="4"/>
  <c r="I78" i="4" s="1"/>
  <c r="J78" i="4" s="1"/>
  <c r="G77" i="4"/>
  <c r="I77" i="4" s="1"/>
  <c r="J77" i="4" s="1"/>
  <c r="G76" i="4"/>
  <c r="I76" i="4" s="1"/>
  <c r="J76" i="4" s="1"/>
  <c r="G75" i="4"/>
  <c r="I75" i="4" s="1"/>
  <c r="J75" i="4" s="1"/>
  <c r="G74" i="4"/>
  <c r="I74" i="4" s="1"/>
  <c r="J74" i="4" s="1"/>
  <c r="G73" i="4"/>
  <c r="I73" i="4" s="1"/>
  <c r="J73" i="4" s="1"/>
  <c r="G72" i="4"/>
  <c r="I72" i="4" s="1"/>
  <c r="J72" i="4" s="1"/>
  <c r="G71" i="4"/>
  <c r="I71" i="4" s="1"/>
  <c r="J71" i="4" s="1"/>
  <c r="G70" i="4"/>
  <c r="I70" i="4" s="1"/>
  <c r="J70" i="4" s="1"/>
  <c r="G69" i="4"/>
  <c r="I69" i="4" s="1"/>
  <c r="J69" i="4" s="1"/>
  <c r="G68" i="4"/>
  <c r="I68" i="4" s="1"/>
  <c r="J68" i="4" s="1"/>
  <c r="G67" i="4"/>
  <c r="I67" i="4" s="1"/>
  <c r="J67" i="4" s="1"/>
  <c r="G66" i="4"/>
  <c r="I66" i="4" s="1"/>
  <c r="J66" i="4" s="1"/>
  <c r="G65" i="4"/>
  <c r="I65" i="4" s="1"/>
  <c r="J65" i="4" s="1"/>
  <c r="G64" i="4"/>
  <c r="I64" i="4" s="1"/>
  <c r="J64" i="4" s="1"/>
  <c r="G63" i="4"/>
  <c r="I63" i="4" s="1"/>
  <c r="J63" i="4" s="1"/>
  <c r="G62" i="4"/>
  <c r="I62" i="4" s="1"/>
  <c r="J62" i="4" s="1"/>
  <c r="G61" i="4"/>
  <c r="I61" i="4" s="1"/>
  <c r="J61" i="4" s="1"/>
  <c r="I86" i="4"/>
  <c r="J86" i="4" s="1"/>
  <c r="I85" i="4"/>
  <c r="J85" i="4" s="1"/>
  <c r="I60" i="4"/>
  <c r="J60" i="4" s="1"/>
  <c r="I59" i="4"/>
  <c r="J59" i="4" s="1"/>
  <c r="I58" i="4"/>
  <c r="J58" i="4" s="1"/>
  <c r="G57" i="4"/>
  <c r="I57" i="4" s="1"/>
  <c r="J57" i="4" s="1"/>
  <c r="G14" i="4"/>
  <c r="I14" i="4" s="1"/>
  <c r="J14" i="4" s="1"/>
  <c r="G56" i="4"/>
  <c r="I56" i="4" s="1"/>
  <c r="J56" i="4" s="1"/>
  <c r="G55" i="4"/>
  <c r="I55" i="4" s="1"/>
  <c r="J55" i="4" s="1"/>
  <c r="G54" i="4"/>
  <c r="I54" i="4" s="1"/>
  <c r="J54" i="4" s="1"/>
  <c r="G53" i="4"/>
  <c r="I53" i="4" s="1"/>
  <c r="J53" i="4" s="1"/>
  <c r="G52" i="4"/>
  <c r="I52" i="4" s="1"/>
  <c r="J52" i="4" s="1"/>
  <c r="G51" i="4"/>
  <c r="I51" i="4" s="1"/>
  <c r="J51" i="4" s="1"/>
  <c r="G50" i="4"/>
  <c r="I50" i="4" s="1"/>
  <c r="J50" i="4" s="1"/>
  <c r="G49" i="4"/>
  <c r="I49" i="4" s="1"/>
  <c r="J49" i="4" s="1"/>
  <c r="G48" i="4"/>
  <c r="I48" i="4" s="1"/>
  <c r="J48" i="4" s="1"/>
  <c r="G47" i="4"/>
  <c r="I47" i="4" s="1"/>
  <c r="J47" i="4" s="1"/>
  <c r="G46" i="4"/>
  <c r="I46" i="4" s="1"/>
  <c r="J46" i="4" s="1"/>
  <c r="G45" i="4"/>
  <c r="I45" i="4" s="1"/>
  <c r="J45" i="4" s="1"/>
  <c r="G44" i="4"/>
  <c r="I44" i="4" s="1"/>
  <c r="J44" i="4" s="1"/>
  <c r="G43" i="4"/>
  <c r="I43" i="4" s="1"/>
  <c r="J43" i="4" s="1"/>
  <c r="G42" i="4"/>
  <c r="I42" i="4" s="1"/>
  <c r="J42" i="4" s="1"/>
  <c r="G41" i="4"/>
  <c r="I41" i="4" s="1"/>
  <c r="J41" i="4" s="1"/>
  <c r="G40" i="4"/>
  <c r="I40" i="4" s="1"/>
  <c r="J40" i="4" s="1"/>
  <c r="G39" i="4"/>
  <c r="I39" i="4" s="1"/>
  <c r="J39" i="4" s="1"/>
  <c r="G38" i="4"/>
  <c r="I38" i="4" s="1"/>
  <c r="J38" i="4" s="1"/>
  <c r="G37" i="4"/>
  <c r="I37" i="4" s="1"/>
  <c r="J37" i="4" s="1"/>
  <c r="G36" i="4"/>
  <c r="I36" i="4" s="1"/>
  <c r="J36" i="4" s="1"/>
  <c r="G35" i="4"/>
  <c r="I35" i="4" s="1"/>
  <c r="J35" i="4" s="1"/>
  <c r="I34" i="4"/>
  <c r="J34" i="4" s="1"/>
  <c r="I17" i="4"/>
  <c r="J17" i="4" s="1"/>
  <c r="I33" i="4"/>
  <c r="J33" i="4" s="1"/>
  <c r="G32" i="4"/>
  <c r="I32" i="4" s="1"/>
  <c r="J32" i="4" s="1"/>
  <c r="I31" i="4"/>
  <c r="J31" i="4" s="1"/>
  <c r="G29" i="4"/>
  <c r="I29" i="4" s="1"/>
  <c r="J29" i="4" s="1"/>
  <c r="I28" i="4"/>
  <c r="J28" i="4" s="1"/>
  <c r="G27" i="4"/>
  <c r="I27" i="4" s="1"/>
  <c r="J27" i="4" s="1"/>
  <c r="G26" i="4"/>
  <c r="I26" i="4" s="1"/>
  <c r="J26" i="4" s="1"/>
  <c r="I25" i="4"/>
  <c r="J25" i="4" s="1"/>
  <c r="I23" i="4"/>
  <c r="J23" i="4" s="1"/>
  <c r="I22" i="4"/>
  <c r="J22" i="4" s="1"/>
  <c r="I21" i="4"/>
  <c r="J21" i="4" s="1"/>
  <c r="G20" i="4"/>
  <c r="I20" i="4" s="1"/>
  <c r="J20" i="4" s="1"/>
  <c r="G19" i="4"/>
  <c r="I19" i="4" s="1"/>
  <c r="J19" i="4" s="1"/>
  <c r="G18" i="4"/>
  <c r="I18" i="4" s="1"/>
  <c r="J18" i="4" s="1"/>
  <c r="G13" i="4"/>
  <c r="I13" i="4" s="1"/>
  <c r="J13" i="4" s="1"/>
  <c r="G11" i="4"/>
  <c r="I11" i="4" s="1"/>
  <c r="J11" i="4" s="1"/>
  <c r="I16" i="4"/>
  <c r="J16" i="4" s="1"/>
  <c r="G12" i="4"/>
  <c r="I12" i="4" s="1"/>
  <c r="J12" i="4" s="1"/>
  <c r="G15" i="4"/>
  <c r="I15" i="4" s="1"/>
  <c r="J15" i="4" s="1"/>
  <c r="G8" i="4"/>
  <c r="I8" i="4" s="1"/>
  <c r="J8" i="4" s="1"/>
  <c r="I10" i="4"/>
  <c r="J10" i="4" s="1"/>
  <c r="I9" i="4"/>
  <c r="J9" i="4" s="1"/>
  <c r="I6" i="4"/>
  <c r="J6" i="4" s="1"/>
  <c r="I7" i="4"/>
  <c r="J7" i="4" s="1"/>
  <c r="I5" i="4"/>
  <c r="J5" i="4" s="1"/>
  <c r="I4" i="4"/>
  <c r="J86" i="3"/>
  <c r="I85" i="3"/>
  <c r="J85" i="3" s="1"/>
  <c r="G84" i="3"/>
  <c r="I84" i="3" s="1"/>
  <c r="J84" i="3" s="1"/>
  <c r="G83" i="3"/>
  <c r="I83" i="3" s="1"/>
  <c r="J83" i="3" s="1"/>
  <c r="G82" i="3"/>
  <c r="I82" i="3" s="1"/>
  <c r="J82" i="3" s="1"/>
  <c r="G81" i="3"/>
  <c r="I81" i="3" s="1"/>
  <c r="J81" i="3" s="1"/>
  <c r="G80" i="3"/>
  <c r="I80" i="3" s="1"/>
  <c r="J80" i="3" s="1"/>
  <c r="G79" i="3"/>
  <c r="I79" i="3" s="1"/>
  <c r="J79" i="3" s="1"/>
  <c r="G78" i="3"/>
  <c r="I78" i="3" s="1"/>
  <c r="J78" i="3" s="1"/>
  <c r="G77" i="3"/>
  <c r="I77" i="3" s="1"/>
  <c r="J77" i="3" s="1"/>
  <c r="G76" i="3"/>
  <c r="I76" i="3" s="1"/>
  <c r="J76" i="3" s="1"/>
  <c r="G75" i="3"/>
  <c r="I75" i="3" s="1"/>
  <c r="J75" i="3" s="1"/>
  <c r="G74" i="3"/>
  <c r="I74" i="3" s="1"/>
  <c r="J74" i="3" s="1"/>
  <c r="G73" i="3"/>
  <c r="I73" i="3" s="1"/>
  <c r="J73" i="3" s="1"/>
  <c r="G72" i="3"/>
  <c r="I72" i="3" s="1"/>
  <c r="J72" i="3" s="1"/>
  <c r="G71" i="3"/>
  <c r="I71" i="3" s="1"/>
  <c r="J71" i="3" s="1"/>
  <c r="G70" i="3"/>
  <c r="I70" i="3" s="1"/>
  <c r="J70" i="3" s="1"/>
  <c r="G69" i="3"/>
  <c r="I69" i="3" s="1"/>
  <c r="J69" i="3" s="1"/>
  <c r="G68" i="3"/>
  <c r="I68" i="3" s="1"/>
  <c r="J68" i="3" s="1"/>
  <c r="G67" i="3"/>
  <c r="I67" i="3" s="1"/>
  <c r="J67" i="3" s="1"/>
  <c r="G66" i="3"/>
  <c r="I66" i="3" s="1"/>
  <c r="J66" i="3" s="1"/>
  <c r="G65" i="3"/>
  <c r="I65" i="3" s="1"/>
  <c r="J65" i="3" s="1"/>
  <c r="G64" i="3"/>
  <c r="I64" i="3" s="1"/>
  <c r="J64" i="3" s="1"/>
  <c r="G63" i="3"/>
  <c r="I63" i="3" s="1"/>
  <c r="J63" i="3" s="1"/>
  <c r="I62" i="3"/>
  <c r="J62" i="3" s="1"/>
  <c r="I61" i="3"/>
  <c r="J61" i="3" s="1"/>
  <c r="I59" i="3"/>
  <c r="J59" i="3" s="1"/>
  <c r="I58" i="3"/>
  <c r="J58" i="3" s="1"/>
  <c r="I57" i="3"/>
  <c r="J57" i="3" s="1"/>
  <c r="I56" i="3"/>
  <c r="J56" i="3" s="1"/>
  <c r="I55" i="3"/>
  <c r="J55" i="3" s="1"/>
  <c r="I54" i="3"/>
  <c r="J54" i="3" s="1"/>
  <c r="I53" i="3"/>
  <c r="J53" i="3" s="1"/>
  <c r="I52" i="3"/>
  <c r="J52" i="3" s="1"/>
  <c r="I51" i="3"/>
  <c r="J51" i="3" s="1"/>
  <c r="I50" i="3"/>
  <c r="J50" i="3" s="1"/>
  <c r="I49" i="3"/>
  <c r="J49" i="3" s="1"/>
  <c r="I48" i="3"/>
  <c r="J48" i="3" s="1"/>
  <c r="I47" i="3"/>
  <c r="J47" i="3" s="1"/>
  <c r="I45" i="3"/>
  <c r="J45" i="3" s="1"/>
  <c r="I44" i="3"/>
  <c r="J44" i="3" s="1"/>
  <c r="I43" i="3"/>
  <c r="J43" i="3" s="1"/>
  <c r="I60" i="3"/>
  <c r="J60" i="3" s="1"/>
  <c r="I46" i="3"/>
  <c r="J46" i="3" s="1"/>
  <c r="I42" i="3"/>
  <c r="J42" i="3" s="1"/>
  <c r="I41" i="3"/>
  <c r="J41" i="3" s="1"/>
  <c r="I40" i="3"/>
  <c r="J40" i="3" s="1"/>
  <c r="I39" i="3"/>
  <c r="J39" i="3" s="1"/>
  <c r="J37" i="3"/>
  <c r="J36" i="3"/>
  <c r="G35" i="3"/>
  <c r="I35" i="3" s="1"/>
  <c r="J35" i="3" s="1"/>
  <c r="G34" i="3"/>
  <c r="I34" i="3" s="1"/>
  <c r="J34" i="3" s="1"/>
  <c r="G33" i="3"/>
  <c r="I33" i="3" s="1"/>
  <c r="J33" i="3" s="1"/>
  <c r="G32" i="3"/>
  <c r="I32" i="3" s="1"/>
  <c r="J32" i="3" s="1"/>
  <c r="I38" i="3"/>
  <c r="J38" i="3" s="1"/>
  <c r="I22" i="3"/>
  <c r="J22" i="3" s="1"/>
  <c r="I31" i="3"/>
  <c r="J31" i="3" s="1"/>
  <c r="I30" i="3"/>
  <c r="J30" i="3" s="1"/>
  <c r="I19" i="3"/>
  <c r="J19" i="3" s="1"/>
  <c r="I29" i="3"/>
  <c r="J29" i="3" s="1"/>
  <c r="I28" i="3"/>
  <c r="J28" i="3" s="1"/>
  <c r="I27" i="3"/>
  <c r="J27" i="3" s="1"/>
  <c r="I26" i="3"/>
  <c r="J26" i="3" s="1"/>
  <c r="I25" i="3"/>
  <c r="J25" i="3" s="1"/>
  <c r="I24" i="3"/>
  <c r="J24" i="3" s="1"/>
  <c r="G23" i="3"/>
  <c r="I23" i="3" s="1"/>
  <c r="J23" i="3" s="1"/>
  <c r="I20" i="3"/>
  <c r="J20" i="3" s="1"/>
  <c r="I21" i="3"/>
  <c r="J21" i="3" s="1"/>
  <c r="I18" i="3"/>
  <c r="J18" i="3" s="1"/>
  <c r="G17" i="3"/>
  <c r="I17" i="3" s="1"/>
  <c r="J17" i="3" s="1"/>
  <c r="I16" i="3"/>
  <c r="J16" i="3" s="1"/>
  <c r="I15" i="3"/>
  <c r="J15" i="3" s="1"/>
  <c r="G14" i="3"/>
  <c r="I14" i="3" s="1"/>
  <c r="J14" i="3" s="1"/>
  <c r="I13" i="3"/>
  <c r="J13" i="3" s="1"/>
  <c r="G12" i="3"/>
  <c r="I12" i="3" s="1"/>
  <c r="J12" i="3" s="1"/>
  <c r="I11" i="3"/>
  <c r="J11" i="3" s="1"/>
  <c r="G10" i="3"/>
  <c r="I10" i="3" s="1"/>
  <c r="J10" i="3" s="1"/>
  <c r="J9" i="3"/>
  <c r="G8" i="3"/>
  <c r="I8" i="3" s="1"/>
  <c r="J8" i="3" s="1"/>
  <c r="G7" i="3"/>
  <c r="I7" i="3" s="1"/>
  <c r="J7" i="3" s="1"/>
  <c r="I6" i="3"/>
  <c r="J6" i="3" s="1"/>
  <c r="J5" i="3"/>
  <c r="I4" i="3"/>
  <c r="J4" i="3" s="1"/>
  <c r="H86" i="2"/>
  <c r="I86" i="2" s="1"/>
  <c r="H85" i="2"/>
  <c r="I85" i="2" s="1"/>
  <c r="H84" i="2"/>
  <c r="I84" i="2" s="1"/>
  <c r="H83" i="2"/>
  <c r="I83" i="2" s="1"/>
  <c r="H82" i="2"/>
  <c r="I82" i="2" s="1"/>
  <c r="H81" i="2"/>
  <c r="I81" i="2" s="1"/>
  <c r="H80" i="2"/>
  <c r="I80" i="2" s="1"/>
  <c r="H79" i="2"/>
  <c r="I79" i="2" s="1"/>
  <c r="H78" i="2"/>
  <c r="I78" i="2" s="1"/>
  <c r="H77" i="2"/>
  <c r="I77" i="2" s="1"/>
  <c r="H76" i="2"/>
  <c r="I76" i="2" s="1"/>
  <c r="H75" i="2"/>
  <c r="I75" i="2" s="1"/>
  <c r="H66" i="2"/>
  <c r="I66" i="2" s="1"/>
  <c r="H74" i="2"/>
  <c r="I74" i="2" s="1"/>
  <c r="H68" i="2"/>
  <c r="I68" i="2" s="1"/>
  <c r="H73" i="2"/>
  <c r="I73" i="2" s="1"/>
  <c r="H72" i="2"/>
  <c r="I72" i="2" s="1"/>
  <c r="H71" i="2"/>
  <c r="I71" i="2" s="1"/>
  <c r="H70" i="2"/>
  <c r="I70" i="2" s="1"/>
  <c r="H69" i="2"/>
  <c r="I69" i="2" s="1"/>
  <c r="H67" i="2"/>
  <c r="I67" i="2" s="1"/>
  <c r="H65" i="2"/>
  <c r="I65" i="2" s="1"/>
  <c r="H64" i="2"/>
  <c r="I64" i="2" s="1"/>
  <c r="H63" i="2"/>
  <c r="I63" i="2" s="1"/>
  <c r="H62" i="2"/>
  <c r="I62" i="2" s="1"/>
  <c r="H61" i="2"/>
  <c r="I61" i="2" s="1"/>
  <c r="H60" i="2"/>
  <c r="I60" i="2" s="1"/>
  <c r="H59" i="2"/>
  <c r="I59" i="2" s="1"/>
  <c r="H58" i="2"/>
  <c r="I58" i="2" s="1"/>
  <c r="H57" i="2"/>
  <c r="I57" i="2" s="1"/>
  <c r="H56" i="2"/>
  <c r="I56" i="2" s="1"/>
  <c r="H52" i="2"/>
  <c r="I52" i="2" s="1"/>
  <c r="H55" i="2"/>
  <c r="I55" i="2" s="1"/>
  <c r="H54" i="2"/>
  <c r="I54" i="2" s="1"/>
  <c r="H53" i="2"/>
  <c r="I53" i="2" s="1"/>
  <c r="H51" i="2"/>
  <c r="I51" i="2" s="1"/>
  <c r="H50" i="2"/>
  <c r="I50" i="2" s="1"/>
  <c r="H49" i="2"/>
  <c r="I49" i="2" s="1"/>
  <c r="H45" i="2"/>
  <c r="I45" i="2" s="1"/>
  <c r="H48" i="2"/>
  <c r="I48" i="2" s="1"/>
  <c r="H47" i="2"/>
  <c r="I47" i="2" s="1"/>
  <c r="H46" i="2"/>
  <c r="I46" i="2" s="1"/>
  <c r="H44" i="2"/>
  <c r="I44" i="2" s="1"/>
  <c r="H43" i="2"/>
  <c r="I43" i="2" s="1"/>
  <c r="H42" i="2"/>
  <c r="I42" i="2" s="1"/>
  <c r="H29" i="2"/>
  <c r="I29" i="2" s="1"/>
  <c r="H28" i="2"/>
  <c r="I28" i="2" s="1"/>
  <c r="H41" i="2"/>
  <c r="I41" i="2" s="1"/>
  <c r="H40" i="2"/>
  <c r="I40" i="2" s="1"/>
  <c r="H39" i="2"/>
  <c r="I39" i="2" s="1"/>
  <c r="H38" i="2"/>
  <c r="I38" i="2" s="1"/>
  <c r="H37" i="2"/>
  <c r="I37" i="2" s="1"/>
  <c r="H36" i="2"/>
  <c r="I36" i="2" s="1"/>
  <c r="H35" i="2"/>
  <c r="I35" i="2" s="1"/>
  <c r="H34" i="2"/>
  <c r="I34" i="2" s="1"/>
  <c r="H33" i="2"/>
  <c r="I33" i="2" s="1"/>
  <c r="H32" i="2"/>
  <c r="I32" i="2" s="1"/>
  <c r="H25" i="2"/>
  <c r="I25" i="2" s="1"/>
  <c r="H31" i="2"/>
  <c r="I31" i="2" s="1"/>
  <c r="H30" i="2"/>
  <c r="I30" i="2" s="1"/>
  <c r="H24" i="2"/>
  <c r="I24" i="2" s="1"/>
  <c r="H27" i="2"/>
  <c r="I27" i="2" s="1"/>
  <c r="H26" i="2"/>
  <c r="I26" i="2" s="1"/>
  <c r="H11" i="2"/>
  <c r="I11" i="2" s="1"/>
  <c r="H23" i="2"/>
  <c r="I23" i="2" s="1"/>
  <c r="H21" i="2"/>
  <c r="I21" i="2" s="1"/>
  <c r="H22" i="2"/>
  <c r="I22" i="2" s="1"/>
  <c r="H20" i="2"/>
  <c r="I20" i="2" s="1"/>
  <c r="H19" i="2"/>
  <c r="I19" i="2" s="1"/>
  <c r="H12" i="2"/>
  <c r="I12" i="2" s="1"/>
  <c r="H18" i="2"/>
  <c r="I18" i="2" s="1"/>
  <c r="H17" i="2"/>
  <c r="I17" i="2" s="1"/>
  <c r="H16" i="2"/>
  <c r="I16" i="2" s="1"/>
  <c r="H15" i="2"/>
  <c r="I15" i="2" s="1"/>
  <c r="H14" i="2"/>
  <c r="I14" i="2" s="1"/>
  <c r="H13" i="2"/>
  <c r="I13" i="2" s="1"/>
  <c r="H9" i="2"/>
  <c r="I9" i="2" s="1"/>
  <c r="H10" i="2"/>
  <c r="I10" i="2" s="1"/>
  <c r="H8" i="2"/>
  <c r="I8" i="2" s="1"/>
  <c r="H7" i="2"/>
  <c r="I7" i="2" s="1"/>
  <c r="H6" i="2"/>
  <c r="I6" i="2" s="1"/>
  <c r="H5" i="2"/>
  <c r="I5" i="2" s="1"/>
  <c r="H4" i="2"/>
  <c r="I4" i="2" s="1"/>
</calcChain>
</file>

<file path=xl/sharedStrings.xml><?xml version="1.0" encoding="utf-8"?>
<sst xmlns="http://schemas.openxmlformats.org/spreadsheetml/2006/main" count="588" uniqueCount="218">
  <si>
    <t>（学院盖章）</t>
  </si>
  <si>
    <t>序号</t>
  </si>
  <si>
    <t>学号</t>
  </si>
  <si>
    <t>姓名</t>
  </si>
  <si>
    <t>智育成绩</t>
  </si>
  <si>
    <t>智育排名</t>
  </si>
  <si>
    <t>德育成绩</t>
  </si>
  <si>
    <t>德育排名</t>
  </si>
  <si>
    <t>文体成绩</t>
  </si>
  <si>
    <t>文体排名</t>
  </si>
  <si>
    <t>综合素质测评总分</t>
  </si>
  <si>
    <t>综合素质测评排名</t>
  </si>
  <si>
    <t>绩点</t>
  </si>
  <si>
    <t>四级成绩</t>
  </si>
  <si>
    <t>是否有挂科</t>
  </si>
  <si>
    <t>本人签字</t>
  </si>
  <si>
    <t>备注</t>
  </si>
  <si>
    <t>辅导员：</t>
  </si>
  <si>
    <t>副书记:</t>
  </si>
  <si>
    <t>基础分（学分加权平均分）</t>
  </si>
  <si>
    <t>上学期奖励分</t>
  </si>
  <si>
    <t>下学期奖励分（自2024.3.1开始）</t>
  </si>
  <si>
    <t>奖励分总分（满分10分）</t>
  </si>
  <si>
    <t>总分</t>
  </si>
  <si>
    <t>智育测评得分</t>
  </si>
  <si>
    <t>智育测评排名</t>
  </si>
  <si>
    <t>奖励分、扣分明细</t>
  </si>
  <si>
    <t>王晓阳</t>
  </si>
  <si>
    <t>袁孟</t>
  </si>
  <si>
    <t>姜嘉怡</t>
  </si>
  <si>
    <t>费博扬</t>
  </si>
  <si>
    <t>王欣雨</t>
  </si>
  <si>
    <t>张诗琪</t>
  </si>
  <si>
    <t>宋颜如</t>
  </si>
  <si>
    <t>万艳铃</t>
  </si>
  <si>
    <t>田雨果</t>
  </si>
  <si>
    <t>胡旭倩</t>
  </si>
  <si>
    <t>杨浩妍</t>
  </si>
  <si>
    <t>上学期：
1.2023.11 省级 2023年辽宁省大学生“体育＋”创新创业大赛特等奖+4（辽宁省教育厅）
2.2023.11 省级 2023年辽宁省普通高等小学教育专业本科生教学技能大赛三等奖+4 （辽宁省教育厅）</t>
  </si>
  <si>
    <t>李美莹</t>
  </si>
  <si>
    <t>上学期：
1.2023.11 省级 “枫叶优体”杯辽宁省大学生“互联网＋儿童·生活·环境”创意项目大赛一等奖+4（辽宁省教育厅）
2.2023.11 省级 2023年辽宁省大学生“体育＋”创新创业大赛特等奖+4（辽宁省教育厅）
3.2023.8 校级 第十一届挑战杯沈阳师范大学大学生课外学术科技作品竞赛三等奖+0.5（沈阳师范大学）
4.2023.11 省级 第四届辽宁省大学生农业经济建模大赛三等奖 +2 （辽宁省教育厅）
下学期：
1.2024.5 校级 第十四届全国大学生电子商务“创新、创意及创业”挑战赛一等奖+4（全国大学生电子商务“创新、创意及创业挑战赛竞赛组织委员会）</t>
  </si>
  <si>
    <t>唐君如</t>
  </si>
  <si>
    <t>上学期：
1.2023.11 省级 2023年辽宁省普通高等小学教育专业本科生教学技能大赛三等奖+4 （辽宁省教育厅）
2.2023.11 省级 “枫叶优体”杯辽宁省大学生“互联网＋儿童·生活·环境”创意项目大赛一等奖+8（辽宁省教育厅）
3.2023.8 校级 沈阳师范大学第二届师范生教学基本功大赛演讲类优秀奖+1（沈阳师范大学教务处 沈阳师范大学教育学院）
4.2023.8 校级 第九届中国国际“互联网＋”大学生创新创业大赛沈阳师范大学校赛铜奖+0.5 （沈阳师范大学大学生创新创业中心）</t>
  </si>
  <si>
    <t>张秋喆</t>
  </si>
  <si>
    <t>于佳禾</t>
  </si>
  <si>
    <t>上学期：
1.2023.8 校级 第九届中国国际“互联网＋”大学生创新创业大赛沈阳师范大学校赛铜奖+0.5 （沈阳师范大学大学生创新创业中心）
2.2023.11 省级 2023年辽宁省普通高等小学教育专业本科生教学技能大赛二等奖+6 （辽宁省教育厅）
3.2023.11 省级 “枫叶优体”杯辽宁省大学生“互联网＋儿童·生活·环境”创意项目大赛一等奖+8（辽宁省教育厅）</t>
  </si>
  <si>
    <t>郎诗雨</t>
  </si>
  <si>
    <t>杨慧</t>
  </si>
  <si>
    <t>张金宇</t>
  </si>
  <si>
    <t>张展曜</t>
  </si>
  <si>
    <t>上学期：
1.2023.09 省级 2023年辽宁省高校本科师范生“同课异构”教学大赛二等奖＋6（辽宁省教育厅）</t>
  </si>
  <si>
    <t>蔡佳怡</t>
  </si>
  <si>
    <t>丑牧池</t>
  </si>
  <si>
    <t>谭雨萌</t>
  </si>
  <si>
    <t>刘雅欣</t>
  </si>
  <si>
    <t>刘芳菲</t>
  </si>
  <si>
    <t>董相君</t>
  </si>
  <si>
    <t>杨婷婷</t>
  </si>
  <si>
    <t>张昕怡</t>
  </si>
  <si>
    <t>佟林芷</t>
  </si>
  <si>
    <t>蒋伊扬</t>
  </si>
  <si>
    <t>王雪茹</t>
  </si>
  <si>
    <t>赵语熙</t>
  </si>
  <si>
    <t>田佳鑫</t>
  </si>
  <si>
    <t>杨伊星</t>
  </si>
  <si>
    <t>谢儒松</t>
  </si>
  <si>
    <t>郭妍</t>
  </si>
  <si>
    <t>朱灵</t>
  </si>
  <si>
    <t>郑欣蕊</t>
  </si>
  <si>
    <t>王怡雯</t>
  </si>
  <si>
    <t>宋宪爽</t>
  </si>
  <si>
    <t>仇雅琦</t>
  </si>
  <si>
    <t>王思雨</t>
  </si>
  <si>
    <t>尹萍</t>
  </si>
  <si>
    <t>常欣悦</t>
  </si>
  <si>
    <t>于旺</t>
  </si>
  <si>
    <t>卫梦瑶</t>
  </si>
  <si>
    <t>杜芊芊</t>
  </si>
  <si>
    <t>王奕</t>
  </si>
  <si>
    <t>张钰晗</t>
  </si>
  <si>
    <t>宫小涵</t>
  </si>
  <si>
    <t>高蕊</t>
  </si>
  <si>
    <t>王梦姣</t>
  </si>
  <si>
    <t>张露丹</t>
  </si>
  <si>
    <t>王璐</t>
  </si>
  <si>
    <t>孙杨</t>
  </si>
  <si>
    <t>尤凤玲</t>
  </si>
  <si>
    <t>邱天琪</t>
  </si>
  <si>
    <t>朱美霖</t>
  </si>
  <si>
    <t>邱子淇</t>
  </si>
  <si>
    <t>张秋桐</t>
  </si>
  <si>
    <t>高程薇</t>
  </si>
  <si>
    <t>石林</t>
  </si>
  <si>
    <t>袁鹤</t>
  </si>
  <si>
    <t>张心语</t>
  </si>
  <si>
    <t>李方持</t>
  </si>
  <si>
    <t>陈晓曼</t>
  </si>
  <si>
    <t>姜乐</t>
  </si>
  <si>
    <t>吴敏慧</t>
  </si>
  <si>
    <t>李蓄</t>
  </si>
  <si>
    <t>张景瑞</t>
  </si>
  <si>
    <t>谢定成</t>
  </si>
  <si>
    <t>关鑫</t>
  </si>
  <si>
    <t>王冉冉</t>
  </si>
  <si>
    <t>王彦玉</t>
  </si>
  <si>
    <t>蒋紫彤</t>
  </si>
  <si>
    <t>李依遥</t>
  </si>
  <si>
    <t>关宇晴</t>
  </si>
  <si>
    <t>郭欣悦</t>
  </si>
  <si>
    <t>赵颖</t>
  </si>
  <si>
    <t>王宇轩</t>
  </si>
  <si>
    <t>高雨竹</t>
  </si>
  <si>
    <t>徐里成</t>
  </si>
  <si>
    <t>周子航</t>
  </si>
  <si>
    <t>冀凯莹</t>
  </si>
  <si>
    <t>基础分（满分60）</t>
  </si>
  <si>
    <t>奖励分总分(满分40分)</t>
  </si>
  <si>
    <t>扣分</t>
  </si>
  <si>
    <t>德育测评得分</t>
  </si>
  <si>
    <t>德育测评排名</t>
  </si>
  <si>
    <r>
      <rPr>
        <sz val="16"/>
        <color rgb="FF000000"/>
        <rFont val="宋体"/>
        <family val="3"/>
        <charset val="134"/>
      </rPr>
      <t>上学期：
1.2023.12 校级 2023年沈阳师范大学大学生暑期“三下乡”社会实践优秀团队+2 （共青团沈阳师范大学委员会）
下学期：
1.2024.4 校级 沈阳师范大学优秀团干部+4 （共青团沈阳师范大学委员会）
任职：上学期校团委青媒体宣传中心主任、体委，下学期</t>
    </r>
    <r>
      <rPr>
        <b/>
        <sz val="16"/>
        <color rgb="FF000000"/>
        <rFont val="宋体"/>
        <family val="3"/>
        <charset val="134"/>
      </rPr>
      <t>校团委青媒体宣传中心主任共</t>
    </r>
    <r>
      <rPr>
        <sz val="16"/>
        <color rgb="FF000000"/>
        <rFont val="宋体"/>
        <family val="3"/>
        <charset val="134"/>
      </rPr>
      <t>+8.5</t>
    </r>
  </si>
  <si>
    <t>上学期：
1.2023.10 校级 2022年度“优秀寝室长”＋4（沈阳师范大学）
下学期：
1.2023.04 校级 2023年度优秀寝室＋2（沈阳师范大学）
2.2023.04 录课＋1
任职：
上学期绘声绘色绘本社团宣传部部长和班级宣传委员，下学期绘声绘色绘本社团宣传部部长共＋3.5</t>
  </si>
  <si>
    <t>上学期：
1.2023.12 校级 2022-2023年“优秀学生” ＋4（沈阳师范大学）
下学期：
1.2023.04 校级 2023年度优秀寝室＋2（沈阳师范大学）
任职：
上学期读者协会副会长和班级学习委员，下学期读者协会副会长共＋4.5</t>
  </si>
  <si>
    <t>下学期：
1.2023.04 校级 2023年度优秀寝室＋2（沈阳师范大学）
任职：
上学期民间手工艺传承协会社长，下学期民间手工艺传承协会社长共＋5</t>
  </si>
  <si>
    <t>上学期：
1.2023.12 校级 2023年沈阳师范大学大学生暑期“三下乡”社会实践优秀团队（火炬传承队）+2 （共青团沈阳师范大学委员会）
2.2023.12 校级 2023年沈阳师范大学大学生暑期“三下乡”社会实践优秀团队（国安思教队）+2 （共青团沈阳师范大学委员会）
任职：
上学期绘声绘色创意绘本社团活动实践部负责人和心翼手语社团网络宣传部部长，下学期绘声绘色创意绘本社团活动实践部负责人共+3.75</t>
  </si>
  <si>
    <t>任职：
上学期舞韵青春舞蹈社团社长，班级文艺委员，下学期舞韵青春舞蹈社团社长共＋5.5</t>
  </si>
  <si>
    <t>任职：
上学期兰亭书法协会社长，下学期兰亭书法协会社长共+5</t>
  </si>
  <si>
    <t>下学期：
1.2023.04 校级 2023年度优秀寝室＋2（沈阳师范大学）
任职：
上学期凯乐维布艺社团业务培训部部长，下学期凯乐维布艺社团业务培训部部长共＋3</t>
  </si>
  <si>
    <t>任职：
上学期班长、寝室长，下学期班长共+4.5</t>
  </si>
  <si>
    <t>任职：
上学期乐和民族音乐协会副社长和寝室长，下学期和民族音乐协会副社长共+4.5</t>
  </si>
  <si>
    <t>任职：
上学期绘声绘色绘本社团副社长和寝室长，下学期绘声绘色绘本社团副社长共＋4.5</t>
  </si>
  <si>
    <t>任职：
上学期班级团支书，下学期班级团支书共+4</t>
  </si>
  <si>
    <t>上学期：
1.2023.12 校级 2023年沈阳师范大学大学生暑期“三下乡”社会实践优秀团队+2 （（共青团沈阳师范大学委员会）
任职：上学期寝室长，下学期寝室长共+2</t>
  </si>
  <si>
    <t>任职：
上学期学委、寝室长，下学期学委共+2.5
上学期：
1.2024.2月5日 帮助老师录课+1</t>
  </si>
  <si>
    <t>任职：
上学期班级生活委员和寝室长，下学期班级生活委员共＋2.5</t>
  </si>
  <si>
    <t>任职：
上学期寝室长，下学期寝室长共+2</t>
  </si>
  <si>
    <t>任职：
上下学期寝室长共+2</t>
  </si>
  <si>
    <t>任职：
上学期生活委员和寝室长，下学期班级生活委员共+2</t>
  </si>
  <si>
    <t>任职：
上学期班级文艺委员，下学期班级文艺委员共+2</t>
  </si>
  <si>
    <t>任职：
上学期寝室长下学期寝室长共+2</t>
  </si>
  <si>
    <t>任职：
上学期班级宣传委员，下学期班级宣传委员+2</t>
  </si>
  <si>
    <t>任职：
上学期寝室长，下学期寝室长共＋2</t>
  </si>
  <si>
    <t>任职：
上学期班级体育委员，下学期班级体育委员共＋2</t>
  </si>
  <si>
    <t>任职：
上学期班级组织委员、班级心理委员，下学期班级组织委员、班级心理委员共＋2</t>
  </si>
  <si>
    <t>上学期：
1.2023.12 校级 2023年沈阳师范大学大学生暑期“三下乡”社会实践优秀团队（国安思教队）+2 （共青团沈阳师范大学委员会）
2.上学期刷脸机器管理员+0.5
下学期：
1.下学期刷脸机器管理员+0.5</t>
  </si>
  <si>
    <t>上学期：
1.2023.10 校级 2023级新生军训中作为学生教官“优秀学生教官”+2 （沈阳师范大学武装部）</t>
  </si>
  <si>
    <t>上学期：
1.2023.10 2022年优秀寝室+2 （沈阳师范大学）</t>
  </si>
  <si>
    <t>上学期：
刷脸机器管理员+0.5
下学期：
刷脸机器管理员+0.5</t>
  </si>
  <si>
    <t>基础分（满分50）</t>
  </si>
  <si>
    <t>奖励分总分（满分50分）</t>
  </si>
  <si>
    <t>文体测评得分</t>
  </si>
  <si>
    <t>文体测评排名</t>
  </si>
  <si>
    <t>上学期：
1.2023.11 校级 2023“外研社·国才杯”“理解当代中国”全国大学生外语能力大赛英语组阅读赛项二等奖＋8（沈阳师范大学）
2.2023.12 校级 沈阳师范大学2023年校园文化青春领航工程第五届“小视频 大世界”微课设计大赛决赛师范赛道三等奖＋6（共青团沈阳师范大学委员会）
3.2023.12 校级 2023年（第五届）沈阳师范大学本科师范生微课设计竞赛三等奖＋6（教务处、大学生创新创业中心、计算机与数学基础教学部）
4.2023.12 校级 2023年“阅古读今”沈阳师范大学文化季系列活动之“第九届‘笙歌墨舞’古诗文竞演大赛”一等奖＋5（沈阳师范大学图书馆）
5.2023.11 省级 2023年辽宁省普通高等学校大学外语挑战赛暨2023“外研社·国才杯”“理解当代中国”全国大学外语能力大赛辽宁省赛区写作比赛铜奖＋12（辽宁省教育厅）
6.2023.10 校级 2023-2024年第七届绘本课堂大赛之“秋天的故事”优秀奖＋0.5（沈阳师范大学图书馆）
7.2023.11 校级 沈阳师范大学第十二届家教之星活动评选优秀教案奖＋1（沈阳师范大学学生处）
8.2023.12 校级 沈阳师范大学第十六届模拟面试大赛优秀简历奖＋1（沈阳师范大学学生处）
9.2023.12 校级 沈阳师范大学2023年校园文化青春领航工程“‘锋’华正茂恰少年，踔厉奋发新征程”传统手工艺作品征集大赛书法类（硬笔）一等奖＋10（共青团沈阳师范大学委员会）
10.2023.12 校级 沈阳师范大学化学化工学院“‘化’出精彩，‘职’等你来”模拟面试大赛三等奖＋6（沈阳师范大学招生就业指导处、沈阳师范大学化学化工学院）
11.2023.12 校级 2023年（第五届）沈阳师范大学本科师范生微课设计竞赛教学设计二等奖＋8（教务处、大学生创新创业中心、计算机与数学基础教学部）
12.2023.11 校级 2023年沈阳师范大学文化季系列活动之第八届“赏析悦目”影评大赛一等奖＋10（校团委、沈阳师范大学图书馆）
13.2023.12 美育铸创新·绚丽年华第十六届全国美育教学成果展评二等奖＋6（中国美育网专家委员会、中华优秀传统文化教育研究美育课题组、中国音乐家协会音乐教育学会、教育部国家精品课程课堂教学技术与艺术建设、全国美育教学成果展组织委员会）
下学期：
1.2024.04 校级 2024年英语角活动“趣”配音大赛三等奖＋3（沈阳师范大学图书馆）
2.2024.05 省级 “田家炳”杯辽宁省高校师范生从师技能大赛（2024）三等奖＋12（辽宁省教育事业发展联盟）
3.2024.03 校级 沈阳师范大学第九届教学技能选拔会二等奖＋8（沈阳师范大学学生处）</t>
  </si>
  <si>
    <t>上学期：
1.2023.11 校级 沈阳师范大学“学无止境，智‘绘’未来”logo设计大赛一等奖＋5（沈阳师范大学教学质量监控与评估处）
下学期：
1.2024.05 校级 沈阳师范大学“墨香四溢‘佳’书抵万金”主题读书月活动PPT制作赛道一等奖＋5（沈阳师范大学教学质量监控与评估处）
2.2024.05 校级 沈阳师范大学“墨香四溢‘佳’书抵万金”主题读书月活动朗读赛道二等奖＋8（沈阳师范大学教学质量监控与评估处）</t>
  </si>
  <si>
    <t>下学期：
1.2024.05 校级 沈阳师范大学“墨香四溢‘佳’书抵万金”主题读书月活动PPT制作赛道一等奖＋5（沈阳师范大学教学质量监控与评估处）
2.2024.05 校级 沈阳师范大学“墨香四溢‘佳’书抵万金”主题读书月活动朗读赛道二等奖＋4（沈阳师范大学教学质量监控与评估处）</t>
  </si>
  <si>
    <t>上学期：
1.2023.12 校级 校园文化青春领航工程“弘扬雷锋精神，做新时代追梦人”沈阳师范大学第五届大学生PPT设计大赛优秀奖+1 （共青团沈阳师范大学委员会）
下学期：
1.2024.5 校级 第十八届“大学生职业发展与就业活动月”之“弘扬雷锋精神，做新时代追梦人”课件制作二等奖+8 （沈阳师范大学招生就业指导处 沈阳师范大学新闻与传播学院）</t>
  </si>
  <si>
    <t xml:space="preserve">上学期：
1.2023.11 网络证书 “第八届全国大学生预防艾滋病知识竞赛”＋2（中国预防性病艾滋病基金会）
2.2023.11 校级 2023“外研社·国才杯”“理解当代中国”全国大学生外语能力大赛英语组阅读赛项二等奖＋8（沈阳师范大学）
3.2023.10 校级 2023-2024年第七届绘本课堂大赛之“秋天的故事”优秀奖＋0.5（沈阳师范大学图书馆）
</t>
  </si>
  <si>
    <t>上学期：
1.2023.11 网络证书 “第八届全国大学生预防艾滋病知识竞赛”＋2（中国预防性病艾滋病基金会）
2.2023.11 校级 2023“外研社·国才杯”“理解当代中国”全国大学生外语能力大赛英语组阅读赛项三等奖＋6（沈阳师范大学）
3.2023.10 校级 2023-2024年第七届绘本课堂大赛之“秋天的故事”优秀奖＋1（沈阳师范大学图书馆）</t>
  </si>
  <si>
    <t>上学期：
1.2023.12 校级 校园文化青春领航工程“弘扬雷锋精神，做新时代追梦人”沈阳师范大学第五届大学生PPT设计大赛优秀奖+0.5 （共青团沈阳师范大学委员会）
下学期：
1.2024.5 校级 第十八届“大学生职业发展与就业活动月”之“弘扬雷锋精神，做新时代追梦人”课件制作二等奖+4 （沈阳师范大学招生就业指导处 沈阳师范大学新闻与传播学院）</t>
  </si>
  <si>
    <t>上学期：
1.2023.11 校级 沈阳师范大学文化季系列活动之第九届“笙歌墨舞”古诗文竞演大赛一等奖+5（沈阳师范大学校团委 沈阳师范大学图书馆）
2.2023年9月26-27日 校级 沈阳师范大学第十九届体育健身大会参赛人员+1
3.2023年12月8日14:00-16:00 校级 沈阳师范大学纪念"一二·九运动"八十八周年团队跑活动+2</t>
  </si>
  <si>
    <t>上学期：
1.2023.11 校级 辽宁省第七届大学生艺术展演活动二等奖+8 （沈阳师范大学教务处）</t>
  </si>
  <si>
    <t>上学期：
1.2023.9 校级 沈阳师范大学第十九届体育健身运动大会普通学生女子4*100米比赛第三名+7 （沈阳师范大学体育运动委员会）</t>
  </si>
  <si>
    <t>上学期：
1.2023.12 校级 2023年（第五届）沈阳师范大学本科师范生微课设计竞赛三等奖＋6（教务处、大学生创新创业中心、计算机与数学基础教学部）</t>
  </si>
  <si>
    <t>上学期：
1.2024.2.29 院级 粉笔字优秀之星一等奖+5（学前与初等教育学院）</t>
  </si>
  <si>
    <t>上学期：
1.2024.1 校级 沈师青课堂APP创意设计大赛页面图标二等奖+4 （共青团沈阳师范大学委员会）</t>
  </si>
  <si>
    <t>上学期：
1.2023.10 校级 2023-2024年第七届绘本课堂大赛之“秋天的故事”二等奖＋4（沈阳师范大学图书馆）</t>
  </si>
  <si>
    <t>上学期：
1.2023.10 校级 第七届绘本课堂大赛之“秋天的故事”优秀奖+1（沈阳师范大学图书馆）
2.2023.10 校级 2023年暑假“三下乡”社会实践结项答辩二等奖+2 （共青团沈阳师范大学软件学院委员会）</t>
  </si>
  <si>
    <t>上学期：
1.2023.12 沈阳师范大学2023阳光杯篮球联赛参赛人员＋1
下学期：
1.2024.05 “校长杯”足球比赛参赛＋1</t>
  </si>
  <si>
    <t>上学期：
1.2023.10 校级 第七届绘本课堂大赛之“秋天的故事”优秀奖+0.5（沈阳师范大学图书馆）
2.2023.11 网络证书 第八届全国大学生预防艾滋病知识竞赛+2 （中国预防性艾滋病基金会）</t>
  </si>
  <si>
    <t xml:space="preserve"> </t>
  </si>
  <si>
    <t>上学期：
1.2023.12 校级 沈阳师范大学2023年校园文化青春领航工程“拾落叶触秋意，制贴画SHOW生命”二等奖＋4（共青团沈阳师范大学委员会）
2.2023.12 校级 沈阳师范大学2023年校园文化青春领航工程第五届“小视频 大世界”微课设计大赛决赛师范赛道二等奖＋4（共青团沈阳师范大学委员会）
3.2023.12 校级 沈阳师范大学2023年校园文化青春领航工程之“青创先锋”三等奖＋6（共青团沈阳师范大学委员会）
4.2023.12 校级 沈阳师范大学2023年校园文化青春领航工程“‘锋’华正茂恰少年，踔厉奋发新征程”传统手工艺作品征集大赛书法类（软笔）优秀奖＋0.5（共青团沈阳师范大学委员会）
5.2023.12 校级 沈阳师范大学2023年校园文化青春领航工程“百年薪火永赓续，青春活力正当时”沈阳师范大学党史知识竞赛一等奖＋10（共青团沈阳师范大学委员会）
6.2023.12 校级 沈阳师范大学2023年校园文化青春领航工程“笔尖绘梦生新意，绿色践行正当时”地球徽章设计大赛一等奖＋5（共青团沈阳师范大学委员会）
7.2023.11 网络证书 “第八届全国大学生预防艾滋病知识竞赛”＋2（中国预防性病艾滋病基金会）
8.2023.12 校级 沈阳师范大学2023年第十八届“大学生职业发展与就业促进月”之“笔歌墨舞·字遇青春”三笔字大赛二等奖＋8（沈阳师范大学招生就业处）
9.2023.12 校级 2023年（第五届）沈阳师范大学本科师范生微课设计竞赛二等奖＋4（教务处、大学生创新创业中心、计算机与数学基础教学部）
10.2023.10 校级 2023-2024年第七届绘本课堂大赛之“秋天的故事”二等奖＋4（沈阳师范大学图书馆）
11.2023.12 校级 2023年度沈阳师范大学记者节“初心不忘，记往开来”短视频大赛三等奖＋6（沈阳师范大学党委宣传部）
12.2023.12 校级 2023年度沈阳师范大学记者节“阳光书香”朗诵大赛二等奖＋8（沈阳师范大学党委宣传部）
13.2023.11 校级 沈阳师范大学第十八届“大学生职业发展与促进就业月”“赛课磨砺促花开 三尺讲台展风采”师范生说课大赛三等奖＋6（沈阳师范大学招生就业指导处、沈阳师范大学马克思主义学院）
14.2023.11 校级 沈阳师范大学第十二届家教之星活动评选优秀教案奖＋1（沈阳师范大学学生处）
14.2023.12 翰墨丹青杯国际青少年书画大赛东北分盟选区 青年A组摄影金奖＋6（中国书画艺术家协会）
15.2023.12 校级 “安全稳定我践行”创意短视频大赛一等奖＋10（沈阳师范大学学生处）
16.2023.12 校级 沈阳师范大学2023年校园文化青春领航工程“明日之师”模拟授课大赛一等奖＋10（共青团沈阳师范大学委员会）
17.2023.12 校级 沈阳师范大学2023年校园文化青春领航工程“情暖童心·七彩向阳，乐享成长”——针对留守儿童公益微创投项目设计大赛一等奖＋10（共青团沈阳师范大学委员会）
18.2024.2.29 院级 粉笔字优秀之星二等奖+4（学前与初等教育学院）
19.2023.12 国家级 乡村振兴“笃行计划”全国示范性团队+1（中国大学生在线）
下学期：
1.2024.03 校级 “一站式”学生社区生活区区名征集活动优秀奖＋1（沈阳师范大学学生处）</t>
    <phoneticPr fontId="15" type="noConversion"/>
  </si>
  <si>
    <t>下学期：
2024.8 校级 挑战杯 ”化石会说话”一等奖+2（共青团沈阳师范大学委员会）</t>
    <phoneticPr fontId="15" type="noConversion"/>
  </si>
  <si>
    <t>上学期：
1.2023.4 校级 2023年沈阳师范大学大学生暑期“三下乡”社会实践先进个人+4 （（共青团沈阳师范大学委员会）
2.2023.12 校级 暑假三下乡社会实践优秀团队+2（共青团沈阳师范大学委员会）</t>
    <phoneticPr fontId="15" type="noConversion"/>
  </si>
  <si>
    <t>下学期：
1.2024.4 校级 大创结题《淘布帮》+0.5（沈阳师范大学大学生创新创业中心 ）
2.2024.8 校级 挑战杯三等奖+1（共青团沈阳师范大学委员会）</t>
    <phoneticPr fontId="15" type="noConversion"/>
  </si>
  <si>
    <t>任职：
上学期心理委员兼组织委员，下学期心理委员兼组织委员共+2
上学期：
2023.12 校级 三下乡优秀团队+2（共青团沈阳师范大学委员会）</t>
    <phoneticPr fontId="15" type="noConversion"/>
  </si>
  <si>
    <t>上学期：
1.2023.10 校级 第七届绘本课堂大赛之“秋天的故事”优秀奖+0.5（沈阳师范大学图书馆）</t>
    <phoneticPr fontId="15" type="noConversion"/>
  </si>
  <si>
    <t>下学期：
2024.4 校级大创结项+0.5（沈阳师范大学大学生创新创业中心）</t>
    <phoneticPr fontId="15" type="noConversion"/>
  </si>
  <si>
    <t>上学期：
2023.8 校级 第九届互联网加大学生创新创业大赛铜奖+0.5（沈阳师范大学创新创业中心）</t>
    <phoneticPr fontId="15" type="noConversion"/>
  </si>
  <si>
    <t>下学期：
1.2024.5 校级 第十四届全国大学生电子商务“创新、创意及创业”挑战赛二等奖+2 （全国大学生电子商务“创新、创意及创业挑战赛竞赛组织委员会）
2.2024.8 校级 挑战杯“化石会说话”一等奖+2（共青团沈阳师范大学委员会）</t>
    <phoneticPr fontId="15" type="noConversion"/>
  </si>
  <si>
    <t>上学期：
1.2023.11 省级 “枫叶优体”杯辽宁省大学生“互联网＋儿童·生活·环境”创意项目大赛一等奖+4（辽宁省教育厅）
下学期：
1.2024.8 校级 挑战杯“宝健加”一等奖+2（共青团沈阳师范大学委员会）</t>
    <phoneticPr fontId="15" type="noConversion"/>
  </si>
  <si>
    <t>上学期：
1.2024.1 校级 沈师青课堂APP创意设计大赛创意推广一等奖+10 （共青团沈阳师范大学委员会）
2.2024.1 校级 沈师青课堂APP创意设计大赛页面布局类二等奖+4 （共青团沈阳师范大学委员会）
3.2024.1 校级 沈师青课堂APP创意设计大赛页面图标类二等奖+4 （共青团沈阳师范大学委员会）
2.2023.12 校级 第十八届“大学生职业发展与就业促进月”之“笔歌墨舞，字遇青春”三笔字优秀奖+1 （沈阳师范大学招生就业指导处）
下学期：
1.2024.5 校级 第五届新媒体大赛主题征文类一等奖+10（共青团沈阳师范大学委员会）
2.2024.5 校级 第五届新媒体大赛主题短视频类一等奖+5 （共青团沈阳师范大学委员会）
3.2024.6 校级 第十五届卓越青马培训工程优秀奖+0.5（沈阳师范大学团委）
4.2024.8 校级 青春领航工程校史故事演讲比赛二等奖+8（共青团沈阳师范大学）</t>
    <phoneticPr fontId="15" type="noConversion"/>
  </si>
  <si>
    <t>上学期：
1.2023.11 省级 “枫叶优体”杯辽宁省大学生“互联网＋儿童·生活·环境”创意项目大赛一等奖+4（辽宁省教育厅）</t>
    <phoneticPr fontId="15" type="noConversion"/>
  </si>
  <si>
    <t xml:space="preserve">上学期：
1.2023.11 省级 “枫叶优体”杯辽宁省大学生“互联网＋儿童·生活·环境”创意项目大赛一等奖+4（辽宁省教育厅）
</t>
    <phoneticPr fontId="15" type="noConversion"/>
  </si>
  <si>
    <r>
      <t>上学期：
1.2024.1 省级 2023年辽宁省近视防控创意大赛三等奖+12 （辽宁省教育厅）
2.2023.10 校级 第七届绘本课堂大赛之“秋天的故事”优秀奖+0.5（沈阳师范大学图书馆）
3.2023，12 校园文化青春领航工程“百年薪火永赓续，青春活力正当时”沈阳师范大学党史知识竞赛三等奖+6 （共青团沈阳师范大学委员会）
4.</t>
    </r>
    <r>
      <rPr>
        <b/>
        <sz val="16"/>
        <color rgb="FF000000"/>
        <rFont val="宋体"/>
        <family val="3"/>
        <charset val="134"/>
      </rPr>
      <t xml:space="preserve">2023.11 校级 沈阳师范大学文化季系列活动之第九届“笙歌墨舞”古诗文竞演大赛一等奖+10（沈阳师范大学校团委 沈阳师范大学图书馆）
5.2023.12 网络证书 “2023年中华优秀传统文化知识大会”一等奖+2 （华夏文化促进素质教育委员会）
6.2023.11 网络证书 第八届全国大学生预防艾滋病知识竞赛+2 （中国预防性艾滋病基金会）
下学期：
1.2024.6 校级 一站式美好优秀寝室文明公约三等奖+3（沈阳师范大学学生处）
</t>
    </r>
    <phoneticPr fontId="15" type="noConversion"/>
  </si>
  <si>
    <t>上学期：
1.2023.11 省级 2023年辽宁省普通高等小学教育专业本科生教学技能大赛二等奖+6 （辽宁省教育厅）
2.2023.8 校级 第九届中国国际“互联网＋”大学生创新创业大赛沈阳师范大学校赛银奖+1（沈阳师范大学大学生创新创业中心）
下学期：
1.2024.5 省奖 “田家炳杯”辽宁省高校师范生从师技能大赛（2024）三等奖+4 （辽宁省教育事业发展联盟）
2.2024.5 校级 第十四届全国大学生电子商务“创新、创意及创业”挑战赛二等奖+1 （全国大学生电子商务“创新、创意及创业挑战赛竞赛组织委员会）
2024.8 校级 挑战杯“星素力”二等奖+1（共青团沈阳师范大学委员会）</t>
    <phoneticPr fontId="15" type="noConversion"/>
  </si>
  <si>
    <t>上学期：
1.2023.11 网络证书 “第八届全国大学生预防艾滋病知识竞赛”＋2（中国预防性病艾滋病基金会）
2.2023.11 校级 2023“外研社·国才杯”“理解当代中国”全国大学生外语能力大赛英语组阅读赛项二等奖＋8（沈阳师范大学）
3.2023.10 校级 2023-2024年第七届绘本课堂大赛之“秋天的故事”优秀奖＋0.5（沈阳师范大学图书馆）</t>
    <phoneticPr fontId="15" type="noConversion"/>
  </si>
  <si>
    <t>上学期：
1.2023.11 省级 2023年“枫叶优体”杯辽宁省大学生“互联网＋儿童·生活·环境”一等奖＋8（辽宁省教育厅）
2.2023.11 省级 第二届辽宁省体育文化与运动健康促进大学生创新创业大赛＋2（辽宁省教育厅）
3.2024.8 校级 挑战杯“星素力”二等奖+1（共青团沈阳师范大学委员会）</t>
    <phoneticPr fontId="15" type="noConversion"/>
  </si>
  <si>
    <t>上学期：
1.2024.03 省级 大学生创新创业训练项目结题＋1（沈阳师范大学大学生创新创业中心）
2.2023.11 省级 2023年辽宁省大学生“体育＋”创新创业大赛特等奖＋4（辽宁省教育厅）
下学期：
1.2024.05 校级 第十四届全国大学生电子商务“创新、创意及创业”挑战赛沈阳师范大学特等奖＋2
2.2024.7 省级 三创赛二等奖+3（辽宁省教育厅）</t>
    <phoneticPr fontId="15" type="noConversion"/>
  </si>
  <si>
    <t>上学期：
1.2023.11 省级 2023年辽宁省普通高等学校小学教育专业本科生教学技能大赛三等奖＋4（辽宁省教育厅）
下学期：
2024.6 省级 第四届外教社词达人三等奖+4（外教社，词达人杯大学生英语词汇能力大赛）</t>
    <phoneticPr fontId="15" type="noConversion"/>
  </si>
  <si>
    <t>下学期：
2024.4 校级 大创结项+0.5（沈阳师范大学</t>
    <phoneticPr fontId="15" type="noConversion"/>
  </si>
  <si>
    <r>
      <t xml:space="preserve">上学期：
1.2023.08 校级 第九届中国国际“互联网＋”大学生创新创业大赛沈阳师范大学校赛银奖＋1（沈阳师范大学教务处、沈阳师范大学大学生创新创业中心）
</t>
    </r>
    <r>
      <rPr>
        <sz val="16"/>
        <rFont val="宋体"/>
        <family val="3"/>
        <charset val="134"/>
      </rPr>
      <t>2.2023.11 省级 2023年</t>
    </r>
    <r>
      <rPr>
        <sz val="16"/>
        <color theme="1"/>
        <rFont val="宋体"/>
        <family val="3"/>
        <charset val="134"/>
      </rPr>
      <t>“枫叶优体”杯辽宁省大学生“互联网＋儿童·生活·环境”二等奖＋3（辽宁省教育厅）
3.2023.08 校级 第十一届挑战杯沈阳师范大学大学生课外学术科技作品竞赛三等奖＋0.5（教务处、学生处、研究生院、科研处、共青团沈阳师范大学委员会）
下学期：
1.2024.03 校级 大学生创新创业训练项目结题＋0.5（沈阳师范大学大学生创新创业中心）
2.2024.4 校级 大创项目结题+0.5（沈阳师范大学大学生创新创业中心）</t>
    </r>
    <phoneticPr fontId="15" type="noConversion"/>
  </si>
  <si>
    <t>上学期：
2023.12 校级 第五届沈阳师范大学本科生微课设计竞赛二等奖+4（大学生创新创新中心）</t>
    <phoneticPr fontId="15" type="noConversion"/>
  </si>
  <si>
    <t>上学期：
2023.12 校级 第五届沈阳师范大学本科生微课设计竞赛二等奖+8（大学生创新创新中心）</t>
    <phoneticPr fontId="15" type="noConversion"/>
  </si>
  <si>
    <t>上学期：
1.2023.8 校级 第二届师范生教学基本功大赛书写类三等奖+1（沈阳师范大学教务处）</t>
    <phoneticPr fontId="15" type="noConversion"/>
  </si>
  <si>
    <t>上学期：
1.2023.11 省级 2023年“枫叶优体”杯辽宁省大学生“互联网＋儿童·生活·环境”一等奖＋8（辽宁省教育厅）
2.2023.11 省级 2023年辽宁省大学生“体育＋”创新创业大赛三等奖＋2（辽宁省教育厅）</t>
    <phoneticPr fontId="15" type="noConversion"/>
  </si>
  <si>
    <t>上学期：
1.2023.12 校级 沈阳师范大学2023年校园文化青春领航工程“百年薪火永赓续，青春活力正当时”沈阳师范大学党史知识竞赛三等奖＋6（共青团沈阳师范大学委员会）
2.2023.11 校级 2023年沈阳师范大学文化季系列活动之第九届“笙歌墨舞”古诗文竞演大赛一等奖＋5（校团委、图书馆）
3.2023.12 网络证书 2023年第三届“应急科普华夏行”大学生心理健康专题竞赛特等奖＋2（应急科普华夏行科普竞赛组委会）
4.2023.12 校级 青春领航党史答题竞赛三等奖+6（共青团沈阳师范大学委员会）
5.2023.11 网络证书 “第八届全国大学生预防艾滋病知识竞赛”＋2（中国预防性病艾滋病基金会）
下学期：
1.2024.6校级 一站式美好寝室文明公约活动三等奖+3（沈阳师范大学学生处）</t>
    <phoneticPr fontId="15" type="noConversion"/>
  </si>
  <si>
    <t>上学期：
1.2023.11 网络证书 “第八届全国大学生预防艾滋病知识竞赛”＋2（中国预防性病艾滋病基金会）
2.2023.11 校级 2023年沈阳师范大学文化季系列活动之第九届“笙歌墨舞”古诗文竞演大赛一等奖＋5（校团委、图书馆）
3.2023.11 校级 2023“外研社·国才杯”“理解当代中国”全国大学生外语能力大赛英语组阅读赛项三等奖＋6（沈阳师范大学）
下学期：
1.2024.6 校级 一站式美好文明寝室公约三等奖+6（沈阳师范大学学生处）</t>
    <phoneticPr fontId="15" type="noConversion"/>
  </si>
  <si>
    <t>学前与初等教育学院2023—2024学年2021级小学教育教育专业 综合素质测评成绩</t>
    <phoneticPr fontId="15" type="noConversion"/>
  </si>
  <si>
    <t>学前与初等教育学院2023—2024学年2021级小学教育教育专业 智育测评成绩</t>
    <phoneticPr fontId="15" type="noConversion"/>
  </si>
  <si>
    <t>学前与初等教育学院2023—2024学年2021级小学教育教育专业 德育测评成绩</t>
    <phoneticPr fontId="15" type="noConversion"/>
  </si>
  <si>
    <t>学前与初等教育学院2023—2024学年2021级小学教育教育专业 文体测评成绩</t>
    <phoneticPr fontId="15" type="noConversion"/>
  </si>
  <si>
    <t>上学期：
1.2023.08 校级 第十一届挑战杯沈阳师范大学大学生课外学术科技作品竞赛二等奖＋1（教务处、学生处、研究生院、科研处、共青团沈阳师范大学委员会）
2.2023.08 校级 第九届中国国际“互联网＋”大学生创新创业大赛沈阳师范大学校赛银奖＋1（沈阳师范大学教务处、沈阳师范大学大学生创新创业中心）
3.2023.11 省级 枫叶优体杯二等奖+6（辽宁省教育厅）
下学期：
1.2024.8 校级 沈阳师范大学第三届教学基本工大赛一等奖+4（共青团沈阳师范大学委员会）</t>
    <phoneticPr fontId="15" type="noConversion"/>
  </si>
  <si>
    <t>否</t>
    <phoneticPr fontId="15" type="noConversion"/>
  </si>
  <si>
    <t>上学期：
1.2023.11 网络证书 “第八届全国大学生预防艾滋病知识竞赛”＋2（中国预防性病艾滋病基金会）
2.2023.12 校级 2023年（第五届）沈阳师范大学本科师范生微课设计竞赛二等奖＋8（教务处、大学生创新创业中心、计算机与数学基础教学部）
3.2023.12 校级 沈阳师范大学2023年校园文化青春领航工程第五届“小视频 大世界”微课设计大赛决赛师范赛道三等奖＋3（共青团沈阳师范大学委员会）
4.2023.10 校级 2023-2024年第七届绘本课堂大赛之“秋天的故事”二等奖＋4（沈阳师范大学图书馆）
下学期：
1.2024.03 校级 “一站式”学生社区生活区区名征集活动优秀奖＋0.5（沈阳师范大学学生处）
2.2024.4 院级 创新创业计划书大赛二等奖+2（沈阳师范大学外国语学院）
3.2024.4 院级 创新创意计划书大赛二等奖+2（沈阳师范大学外国语学院）</t>
    <phoneticPr fontId="15" type="noConversion"/>
  </si>
  <si>
    <t>上学期：
1.2023.11 校级 第十八届“大学生职业发展与促进就业月”“赛课磨砺促花开 三尺讲台展风采”师范生说课大赛二等奖+8 （沈阳师范大学招生就业指导处 沈阳师范大学马克思主义学院）
2.2023.12 校级 第五届沈阳师范大学本科师范生微课设计竞赛教学设计二等奖+4 （沈阳师范大学教务处 大学生创新创业中心 计算机与数学基础教学部）
3.2023.11 国家级 2023年首届“吾爱吾师杯”全国高校大学生语言文化素养与普通话大赛团体一等奖+30 （中国国际新闻中心，来华留学生对外文化贸易人才选拔赛组委会）
上学期：
4.2024.2.29 院级 粉笔字优秀之星一等奖+4（学前与初等教育学院）
5.2023.11 校级 第三届古诗文竞演大赛三等奖+6（沈阳师范大学图书馆）
下学期：
1.2024.6 校级 明日之师师范生模拟大赛二等奖+8（共青团沈阳师范大学委员会）</t>
    <phoneticPr fontId="15" type="noConversion"/>
  </si>
  <si>
    <t>上学期：
1.2023.12 校级 第十八届“大学生职业发展与就业促进月”粉笔字一等奖+10（沈阳师范大学招生就业指导处)
2.2024.1 校级 青课堂app设计大赛页面布局类三等奖+3（共青团沈阳师范大学委员会）
3.2024.1 校级 青课堂app设计大赛宣传推广类类二等奖+4（共青团沈阳师范大学委员会）
下学期：
1.2024.5 校级 第五届新媒体主题大赛正文类优秀奖+1（共青团沈阳师范大学委员会）</t>
    <phoneticPr fontId="15" type="noConversion"/>
  </si>
  <si>
    <t>上学期：
1.2023.12 校园文化青春领航工程“锋华正茂恰少年，踔厉奋发新征程”传统手工艺作品书法类优秀奖+1 （共青团沈阳师范大学委员会）
2.2023.10 校级 第七届绘本剧大赛“秋天的故事”二等奖+4（沈阳师范大学图书馆）
3.2023，12 校级 青春领航第五届“小视频，大世界”微课设计大赛师范赛道三等奖+6（共青团沈阳师范大学委员会）
下学期：
2.2024.6 沈阳师范大学图书馆绘声绘色创意绘本“社团优秀干部”+1 （沈阳师范大学图书馆）</t>
    <phoneticPr fontId="15" type="noConversion"/>
  </si>
  <si>
    <t>上学期：
1.2023.12 校级 2022-2023年“优秀学生干部” ＋4（沈阳师范大学）
下学期：
1.2024.04 校级 沈阳师范大学优秀团员＋4
任职：
上学期校本科教学质量监控学生管委会组织发展部主任和班级班长，下学期校本科教学质量监控学生管委会组织发展部主任共＋7</t>
    <phoneticPr fontId="15" type="noConversion"/>
  </si>
  <si>
    <t>上学期：
1.2023.12 校级 2023年沈阳师范大学大学生暑期“三下乡”社会实践活动优秀团队＋2（共青团沈阳师范大学委员会）
2.2023.12 省级 2023年度沈阳市优秀大学生＋6（中共沈阳市委教科工作委员会）
3.2023.12 校级 2022-2023年“优秀学生” ＋4（沈阳师范大学）
4.2023.12 校级 2022-2023年“优秀学生干部” ＋4（沈阳师范大学）
5.2023.10 校级 2023级“优秀学生助理辅导员” ＋4（沈阳师范大学武装部）
6.2023-2024学年新生助理辅导员+2
下学期：
1.2024.04 校级 沈阳师范大学优秀团干部＋4（共青团沈阳师范大学委员会）
2.2024.05 搬架子＋0.5
3.2024.05 整理仓库＋0.5
任职：
上学期学院团委副书记和班级团支书，下学期学院团委副书记共＋9</t>
    <phoneticPr fontId="15" type="noConversion"/>
  </si>
  <si>
    <t>上学期：
1.2023.12 2023年沈阳师范大学大学生暑期“三下乡”社会实践活动“优秀团队”＋4（共青团沈阳师范大学委员会）
2.2023.12 校级 2022-2023年“优秀学生” ＋4（沈阳师范大学）
3.2023.12 校级 2022-2023年“优秀学生干部” ＋4（沈阳师范大学）
4.2023.12 校级 2023年沈阳师范大学大学生暑期“返家乡”社会实践活动先进个人＋4（共青团沈阳师范大学委员会）
6.2023.12 校级 2023年沈阳师范大学学生暑期“三下乡”社会实践活动“优秀团队”＋2（共青团沈阳师范大学委员会）
7.2023.12 省级 2023年度沈阳市优秀大学生＋6（中共沈阳市委教科工作委员会）
8.2023-2023学年新生助理辅导员+2
下学期：
1.2024.05 校级 沈阳师范大学第七届“最美勤工人”＋4（沈阳师范大学）
2.2024.06 校级 第十九届自强之星大学生＋4（沈阳师范大学）
3.2024.04 校级 2023年度“优秀自管会干部”＋4（沈阳师范大学）
4.2024.04 校级 沈阳师范大学优秀团干部＋4（共青团沈阳师范大学委员会）
5.2024.05 搬架子＋0.5
6.2024.05 整理仓库＋0.5
7.2024.3.11 先锋学生会+4
任职：
上学期校第四生活区自管会主任和院会主席团成员，下学期校第四生活区自管会主任共＋9.5</t>
    <phoneticPr fontId="15" type="noConversion"/>
  </si>
  <si>
    <t>上学期：
1.2023.12 省级 2023年“百亿欧杯”辽宁省高校师范生教学技能创新大赛一等奖＋8
2.2023.09 省级 2023年辽宁省大学生“i Teach”数字化教育应用创新大赛三等奖＋4</t>
    <phoneticPr fontId="15" type="noConversion"/>
  </si>
  <si>
    <t>上学期：
1.2023.10 校级 2023年沈阳师范大学第三届“初心不忘 ‘记’往开来”校园记者大赛文字赛道优秀奖＋1（沈阳师范大学党委宣传部）
2.2023.12 校级 2023年（第五届）沈阳师范大学本科师范生微课设计竞赛一等奖＋10（教务处、大学生创新创业中心、计算机与数学基础教学部）
3.2023.11 校级 2023年沈阳师范大学文化季系列活动之第九届“笙歌墨舞”古诗文竞演大赛一等奖＋5（校团委、图书馆）
4.2023.11 网络证书 “第八届全国大学生预防艾滋病知识竞赛”＋2（中国预防性病艾滋病基金会）
5.2023.11 校级 沈阳师范大学第十二届家教之星活动评选优秀教案奖＋1（沈阳师范大学学生处）
6.2023.11 校级 2023“外研社·国才杯”“理解当代中国”全国大学生外语能力大赛英语组阅读赛项三等奖＋6（沈阳师范大学）
7.2023.11 校级 2023年沈阳师范大学文化季系列活动之《政法笔记》读书分享会优秀奖＋1（校团委、图书馆）
8.2023.12 校级 沈阳师范大学第十六届模拟面试大赛“风采展示奖”＋1
下学期：
1.2024.04 校级 2024年（第十九届）沈阳师范大学计算机设计竞赛一等奖＋10（教务处、大学生创新创业中心、计算机与数学基础教学部）
2.2024.6校级 一站式美好寝室文明公约活动三等奖+3（沈阳师范大学学生处）</t>
    <phoneticPr fontId="15" type="noConversion"/>
  </si>
  <si>
    <t>是</t>
    <phoneticPr fontId="15" type="noConversion"/>
  </si>
  <si>
    <t>上学期：
1.2023.11 省级 2023年辽宁省学生身体素质提升创新创业大赛特等奖＋8（辽宁省教育厅）
2.2023.11 省级 2023年辽宁省大学生“体育＋”创新创业大赛特等奖＋8（辽宁省教育厅）</t>
    <phoneticPr fontId="15" type="noConversion"/>
  </si>
  <si>
    <t xml:space="preserve">上学期：
1.2023.11 省级 2023年辽宁省普通高等小学教育专业本科生教学技能大赛二等奖+6 （辽宁省教育厅）
2.2023.9 省级 2023年辽宁省高校本科师范生”同课异构“教学大赛三等奖+4 （辽宁省教育厅）
3.2023.12 省级 第二届辽宁省大学生戏曲文化创新创意大赛二等奖+6 （辽宁省教育厅）
4.2023.9 省级 2023年辽宁省大学生”i Teach“数字化教育应用创新大赛课件类省级一等奖+8 （辽宁省教育厅）
5.2023.11 省级 “枫叶优体”杯辽宁省大学生“互联网＋儿童·生活·环境”创意项目大赛一等奖+4（辽宁省教育厅）
6.2023.8 校级 沈阳师范大学第二届师范生教学基本功大赛多媒体课件一等奖+4 （沈阳师范大学教务处 沈阳师范大学教师教育学院）
7.2023.8 校级 沈阳师范大学第二届师范生教学基本功大赛书写类一等奖+4 （沈阳师范大学教务处 沈阳师范大学教师教育学院）
</t>
    <phoneticPr fontId="15" type="noConversion"/>
  </si>
  <si>
    <t>上学期：
1.2023.11 省级 2023年“枫叶优体”杯辽宁省大学生“互联网＋儿童·生活·环境”一等奖＋8（辽宁省教育厅）
2.2023.12 省级 2023年“百亿欧杯”辽宁省高校师范生教学技能创新大赛一等奖＋8</t>
    <phoneticPr fontId="15" type="noConversion"/>
  </si>
  <si>
    <t>上学期：
1.2023.11 省级 2023年辽宁省普通高等学校小学教育专业本科生教学技能大赛三等奖＋4（辽宁省教育厅）
2.2023.08 校级 第九届中国国际“互联网＋”大学生创新创业大赛沈阳师范大学校赛银奖＋1（沈阳师范大学教务处、沈阳师范大学大学生创新创业中心）</t>
    <phoneticPr fontId="15" type="noConversion"/>
  </si>
  <si>
    <t>上学期：
2.2023.11 省级 第四届辽宁省大学生农业经济建模大赛三等奖+4 （辽宁省教育厅）
3.2023.11 省级 2023年辽宁省大学生“体育＋”创新创业大赛特等奖+8（辽宁省教育厅）
4.2023.11 省级 2023年辽宁省智慧体育大学生创新创业大赛二等奖+3 （辽宁省教育厅）
5.2023补交材料 校级 第十一届挑战杯沈阳师范大学大学生课外学术科技作品竞赛三等奖+0.5 （沈阳师范大学）
下学期：
1.2024.5 校级 第十四届全国大学生电子商务“创新、创意及创业”挑战赛一等奖+2 （全国大学生电子商务“创新、创意及创业挑战赛竞赛组织委员会）</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</si>
</sst>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0_);[Red]\(0.00\)"/>
    <numFmt numFmtId="178" formatCode="0_ "/>
  </numFmts>
  <fonts count="16">
    <font>
      <sz val="11"/>
      <name val="宋体"/>
      <charset val="134"/>
    </font>
    <font>
      <b/>
      <sz val="16"/>
      <color rgb="FF000000"/>
      <name val="宋体"/>
      <family val="3"/>
      <charset val="134"/>
    </font>
    <font>
      <sz val="16"/>
      <color rgb="FF000000"/>
      <name val="宋体"/>
      <family val="3"/>
      <charset val="134"/>
    </font>
    <font>
      <sz val="16"/>
      <name val="宋体"/>
      <family val="3"/>
      <charset val="134"/>
    </font>
    <font>
      <b/>
      <sz val="18"/>
      <color rgb="FF000000"/>
      <name val="宋体"/>
      <family val="3"/>
      <charset val="134"/>
    </font>
    <font>
      <sz val="14"/>
      <name val="宋体"/>
      <family val="3"/>
      <charset val="134"/>
    </font>
    <font>
      <sz val="14"/>
      <color rgb="FF000000"/>
      <name val="宋体"/>
      <family val="3"/>
      <charset val="134"/>
    </font>
    <font>
      <b/>
      <sz val="16"/>
      <name val="宋体"/>
      <family val="3"/>
      <charset val="134"/>
    </font>
    <font>
      <sz val="12"/>
      <color rgb="FF000000"/>
      <name val="宋体"/>
      <family val="3"/>
      <charset val="134"/>
    </font>
    <font>
      <sz val="16"/>
      <color theme="1"/>
      <name val="宋体"/>
      <family val="3"/>
      <charset val="134"/>
      <scheme val="minor"/>
    </font>
    <font>
      <sz val="16"/>
      <color theme="1"/>
      <name val="宋体"/>
      <family val="3"/>
      <charset val="134"/>
    </font>
    <font>
      <sz val="16"/>
      <color rgb="FFFF0000"/>
      <name val="宋体"/>
      <family val="3"/>
      <charset val="134"/>
    </font>
    <font>
      <b/>
      <sz val="18"/>
      <color rgb="FF000000"/>
      <name val="Microsoft YaHei"/>
      <charset val="134"/>
    </font>
    <font>
      <sz val="14"/>
      <color rgb="FF000000"/>
      <name val="Microsoft YaHei"/>
      <charset val="134"/>
    </font>
    <font>
      <b/>
      <sz val="15"/>
      <color rgb="FF000000"/>
      <name val="Microsoft YaHei"/>
      <charset val="134"/>
    </font>
    <font>
      <sz val="9"/>
      <name val="宋体"/>
      <family val="3"/>
      <charset val="13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8EA9DB"/>
        <bgColor indexed="64"/>
      </patternFill>
    </fill>
    <fill>
      <patternFill patternType="solid">
        <fgColor rgb="FF92D050"/>
        <bgColor indexed="64"/>
      </patternFill>
    </fill>
    <fill>
      <patternFill patternType="solid">
        <fgColor rgb="FFFFC0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8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2" borderId="0" xfId="0" applyFont="1" applyFill="1" applyAlignment="1">
      <alignment horizontal="center" vertical="center"/>
    </xf>
    <xf numFmtId="49" fontId="2" fillId="0" borderId="0" xfId="0" applyNumberFormat="1" applyFont="1" applyAlignment="1">
      <alignment horizontal="center" vertical="center"/>
    </xf>
    <xf numFmtId="176" fontId="2" fillId="0" borderId="0" xfId="0" applyNumberFormat="1" applyFont="1" applyAlignment="1">
      <alignment horizontal="center" vertical="center"/>
    </xf>
    <xf numFmtId="0" fontId="1"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xf>
    <xf numFmtId="49" fontId="1" fillId="0" borderId="1" xfId="0" applyNumberFormat="1" applyFont="1" applyBorder="1" applyAlignment="1">
      <alignment horizontal="center" vertical="center"/>
    </xf>
    <xf numFmtId="176" fontId="1"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xf>
    <xf numFmtId="0" fontId="2" fillId="0" borderId="1" xfId="0" applyFont="1" applyBorder="1" applyAlignment="1">
      <alignment horizontal="left" vertical="center" wrapText="1"/>
    </xf>
    <xf numFmtId="0" fontId="2" fillId="2" borderId="1" xfId="0" applyFont="1" applyFill="1" applyBorder="1" applyAlignment="1">
      <alignment horizontal="center" vertical="center"/>
    </xf>
    <xf numFmtId="0" fontId="1" fillId="2" borderId="0" xfId="0" applyFont="1" applyFill="1" applyAlignment="1">
      <alignment horizontal="center" vertical="center"/>
    </xf>
    <xf numFmtId="49" fontId="2" fillId="2" borderId="0" xfId="0" applyNumberFormat="1" applyFont="1" applyFill="1" applyAlignment="1">
      <alignment horizontal="center" vertical="center"/>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0" fontId="5" fillId="0" borderId="1"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176" fontId="2" fillId="2" borderId="1"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176" fontId="3" fillId="0" borderId="1" xfId="0" applyNumberFormat="1" applyFont="1" applyBorder="1" applyAlignment="1">
      <alignment horizontal="center" vertical="center"/>
    </xf>
    <xf numFmtId="0" fontId="2" fillId="2" borderId="1" xfId="0" applyFont="1" applyFill="1" applyBorder="1" applyAlignment="1">
      <alignment horizontal="left" vertical="center"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10" fillId="3" borderId="1" xfId="0" applyFont="1" applyFill="1" applyBorder="1" applyAlignment="1">
      <alignment horizontal="center" vertical="center"/>
    </xf>
    <xf numFmtId="178" fontId="10" fillId="3" borderId="1" xfId="0" applyNumberFormat="1" applyFont="1" applyFill="1" applyBorder="1" applyAlignment="1">
      <alignment horizontal="center" vertical="center"/>
    </xf>
    <xf numFmtId="178" fontId="2" fillId="2" borderId="1" xfId="0" applyNumberFormat="1" applyFont="1" applyFill="1" applyBorder="1" applyAlignment="1">
      <alignment horizontal="center" vertical="center"/>
    </xf>
    <xf numFmtId="176" fontId="1" fillId="2" borderId="1" xfId="0" applyNumberFormat="1" applyFont="1" applyFill="1" applyBorder="1" applyAlignment="1">
      <alignment horizontal="center" vertical="center" wrapText="1"/>
    </xf>
    <xf numFmtId="0" fontId="10" fillId="3" borderId="1" xfId="0" applyFont="1" applyFill="1" applyBorder="1" applyAlignment="1">
      <alignment horizontal="left" vertical="top" wrapText="1"/>
    </xf>
    <xf numFmtId="0" fontId="11" fillId="2" borderId="1" xfId="0" applyFont="1" applyFill="1" applyBorder="1" applyAlignment="1">
      <alignment horizontal="center" vertical="center"/>
    </xf>
    <xf numFmtId="0" fontId="9" fillId="0" borderId="1" xfId="0" applyFont="1" applyBorder="1" applyAlignment="1">
      <alignment horizontal="left" vertical="top" wrapText="1"/>
    </xf>
    <xf numFmtId="0" fontId="10" fillId="3" borderId="1" xfId="0" applyFont="1" applyFill="1" applyBorder="1" applyAlignment="1">
      <alignment horizontal="left" vertical="center" wrapText="1"/>
    </xf>
    <xf numFmtId="0" fontId="10" fillId="0" borderId="1" xfId="0" applyFont="1" applyBorder="1" applyAlignment="1">
      <alignment horizontal="left" vertical="top" wrapText="1"/>
    </xf>
    <xf numFmtId="0" fontId="10" fillId="3" borderId="1" xfId="0" applyFont="1" applyFill="1" applyBorder="1" applyAlignment="1">
      <alignment horizontal="left" vertical="top"/>
    </xf>
    <xf numFmtId="0" fontId="10" fillId="3" borderId="1" xfId="0" applyFont="1" applyFill="1" applyBorder="1" applyAlignment="1">
      <alignment horizontal="center" vertical="center" wrapText="1"/>
    </xf>
    <xf numFmtId="0" fontId="9" fillId="0" borderId="1" xfId="0" applyFont="1" applyBorder="1" applyAlignment="1">
      <alignment horizontal="left" vertical="top"/>
    </xf>
    <xf numFmtId="0" fontId="1" fillId="0" borderId="0" xfId="0" applyFont="1">
      <alignment vertical="center"/>
    </xf>
    <xf numFmtId="0" fontId="1" fillId="2" borderId="0" xfId="0" applyFont="1" applyFill="1">
      <alignment vertical="center"/>
    </xf>
    <xf numFmtId="0" fontId="2" fillId="2" borderId="0" xfId="0" applyFont="1" applyFill="1">
      <alignment vertical="center"/>
    </xf>
    <xf numFmtId="176" fontId="2" fillId="2" borderId="0" xfId="0" applyNumberFormat="1" applyFont="1" applyFill="1" applyAlignment="1">
      <alignment horizontal="center" vertical="center"/>
    </xf>
    <xf numFmtId="0" fontId="14" fillId="2" borderId="1" xfId="0" applyFont="1" applyFill="1" applyBorder="1" applyAlignment="1">
      <alignment horizontal="center" vertical="center" wrapText="1"/>
    </xf>
    <xf numFmtId="176" fontId="14" fillId="4" borderId="1" xfId="0" applyNumberFormat="1" applyFont="1" applyFill="1" applyBorder="1" applyAlignment="1">
      <alignment horizontal="center" vertical="center" wrapText="1"/>
    </xf>
    <xf numFmtId="176" fontId="14" fillId="5" borderId="1" xfId="0" applyNumberFormat="1" applyFont="1" applyFill="1" applyBorder="1" applyAlignment="1">
      <alignment horizontal="center" vertical="center" wrapText="1"/>
    </xf>
    <xf numFmtId="176" fontId="14" fillId="6" borderId="1" xfId="0" applyNumberFormat="1" applyFont="1" applyFill="1" applyBorder="1" applyAlignment="1">
      <alignment horizontal="center" vertical="center" wrapText="1"/>
    </xf>
    <xf numFmtId="176" fontId="14"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8" fillId="0" borderId="1" xfId="0" quotePrefix="1" applyFont="1" applyBorder="1" applyAlignment="1">
      <alignment horizontal="center" vertical="center"/>
    </xf>
    <xf numFmtId="0" fontId="2" fillId="0" borderId="1" xfId="0" quotePrefix="1" applyFont="1" applyBorder="1" applyAlignment="1">
      <alignment horizontal="left" vertical="center"/>
    </xf>
    <xf numFmtId="0" fontId="2" fillId="0" borderId="1" xfId="0" quotePrefix="1" applyFont="1" applyBorder="1" applyAlignment="1">
      <alignment horizontal="center" vertical="center"/>
    </xf>
    <xf numFmtId="0" fontId="2" fillId="2" borderId="5" xfId="0" applyFont="1" applyFill="1" applyBorder="1" applyAlignment="1">
      <alignment horizontal="center" vertical="center" wrapText="1"/>
    </xf>
    <xf numFmtId="0" fontId="2" fillId="0" borderId="5" xfId="0" applyFont="1" applyBorder="1" applyAlignment="1">
      <alignment horizontal="center" vertical="center"/>
    </xf>
    <xf numFmtId="0" fontId="8" fillId="0" borderId="5" xfId="0" applyFont="1" applyBorder="1" applyAlignment="1">
      <alignment horizontal="center" vertical="center"/>
    </xf>
    <xf numFmtId="176" fontId="2" fillId="2" borderId="5" xfId="0" applyNumberFormat="1" applyFont="1" applyFill="1" applyBorder="1" applyAlignment="1">
      <alignment horizontal="center" vertical="center"/>
    </xf>
    <xf numFmtId="0" fontId="10" fillId="3" borderId="5" xfId="0" applyFont="1" applyFill="1" applyBorder="1" applyAlignment="1">
      <alignment horizontal="center" vertical="center"/>
    </xf>
    <xf numFmtId="0" fontId="2" fillId="2" borderId="5" xfId="0" applyFont="1" applyFill="1" applyBorder="1" applyAlignment="1">
      <alignment horizontal="center" vertical="center"/>
    </xf>
    <xf numFmtId="177" fontId="3" fillId="0" borderId="5" xfId="0" applyNumberFormat="1" applyFont="1" applyBorder="1" applyAlignment="1">
      <alignment horizontal="center" vertical="center" wrapText="1"/>
    </xf>
    <xf numFmtId="176" fontId="2" fillId="2"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0" fontId="2" fillId="2" borderId="6" xfId="0" applyFont="1" applyFill="1" applyBorder="1" applyAlignment="1">
      <alignment horizontal="center" vertical="center" wrapText="1"/>
    </xf>
    <xf numFmtId="0" fontId="2" fillId="0" borderId="6" xfId="0" applyFont="1" applyBorder="1" applyAlignment="1">
      <alignment horizontal="center" vertical="center"/>
    </xf>
    <xf numFmtId="0" fontId="8" fillId="0" borderId="6" xfId="0" applyFont="1" applyBorder="1" applyAlignment="1">
      <alignment horizontal="center" vertical="center"/>
    </xf>
    <xf numFmtId="176" fontId="2" fillId="2" borderId="6" xfId="0" applyNumberFormat="1" applyFont="1" applyFill="1" applyBorder="1" applyAlignment="1">
      <alignment horizontal="center" vertical="center"/>
    </xf>
    <xf numFmtId="0" fontId="10" fillId="3" borderId="6" xfId="0" applyFont="1" applyFill="1" applyBorder="1" applyAlignment="1">
      <alignment horizontal="center" vertical="center"/>
    </xf>
    <xf numFmtId="0" fontId="2" fillId="2" borderId="6" xfId="0" applyFont="1" applyFill="1" applyBorder="1" applyAlignment="1">
      <alignment horizontal="center" vertical="center"/>
    </xf>
    <xf numFmtId="177" fontId="3" fillId="0" borderId="6" xfId="0" applyNumberFormat="1" applyFont="1" applyBorder="1" applyAlignment="1">
      <alignment horizontal="center" vertical="center" wrapText="1"/>
    </xf>
    <xf numFmtId="176" fontId="2" fillId="2" borderId="6" xfId="0" applyNumberFormat="1" applyFont="1" applyFill="1" applyBorder="1" applyAlignment="1">
      <alignment horizontal="center" vertical="center" wrapText="1"/>
    </xf>
    <xf numFmtId="0" fontId="9" fillId="0" borderId="6" xfId="0" applyFont="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4"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7"/>
  <sheetViews>
    <sheetView tabSelected="1" zoomScale="79" zoomScaleNormal="79" workbookViewId="0">
      <pane ySplit="3" topLeftCell="A4" activePane="bottomLeft" state="frozen"/>
      <selection pane="bottomLeft" activeCell="A4" sqref="A4:A86"/>
    </sheetView>
  </sheetViews>
  <sheetFormatPr defaultColWidth="9" defaultRowHeight="21"/>
  <cols>
    <col min="1" max="1" width="9" style="3" customWidth="1"/>
    <col min="2" max="2" width="13.81640625" style="3" customWidth="1"/>
    <col min="3" max="3" width="10.453125" style="3" customWidth="1"/>
    <col min="4" max="4" width="13.36328125" style="46" customWidth="1"/>
    <col min="5" max="5" width="13.36328125" style="3" customWidth="1"/>
    <col min="6" max="6" width="13.36328125" style="16" customWidth="1"/>
    <col min="7" max="7" width="13.36328125" style="3" customWidth="1"/>
    <col min="8" max="8" width="13.36328125" style="16" customWidth="1"/>
    <col min="9" max="9" width="13.36328125" style="3" customWidth="1"/>
    <col min="10" max="10" width="25.6328125" style="46" customWidth="1"/>
    <col min="11" max="11" width="25.36328125" style="3" customWidth="1"/>
    <col min="12" max="12" width="9" style="3" customWidth="1"/>
    <col min="13" max="13" width="13" style="3" customWidth="1"/>
    <col min="14" max="14" width="16.6328125" style="3" customWidth="1"/>
    <col min="15" max="15" width="13" style="3" customWidth="1"/>
    <col min="16" max="16" width="9" style="3" customWidth="1"/>
    <col min="17" max="16384" width="9" style="3"/>
  </cols>
  <sheetData>
    <row r="1" spans="1:16" s="2" customFormat="1" ht="37.5" customHeight="1">
      <c r="A1" s="74" t="s">
        <v>197</v>
      </c>
      <c r="B1" s="75"/>
      <c r="C1" s="75"/>
      <c r="D1" s="75"/>
      <c r="E1" s="75"/>
      <c r="F1" s="75"/>
      <c r="G1" s="75"/>
      <c r="H1" s="75"/>
      <c r="I1" s="75"/>
      <c r="J1" s="75"/>
      <c r="K1" s="75"/>
      <c r="L1" s="75"/>
      <c r="M1" s="75"/>
      <c r="N1" s="75"/>
      <c r="O1" s="75"/>
      <c r="P1" s="76"/>
    </row>
    <row r="2" spans="1:16" s="2" customFormat="1" ht="22.5" customHeight="1">
      <c r="A2" s="77" t="s">
        <v>0</v>
      </c>
      <c r="B2" s="78"/>
      <c r="C2" s="78"/>
      <c r="D2" s="78"/>
      <c r="E2" s="78"/>
      <c r="F2" s="78"/>
      <c r="G2" s="78"/>
      <c r="H2" s="78"/>
      <c r="I2" s="78"/>
      <c r="J2" s="78"/>
      <c r="K2" s="78"/>
      <c r="L2" s="78"/>
      <c r="M2" s="78"/>
      <c r="N2" s="78"/>
      <c r="O2" s="78"/>
      <c r="P2" s="79"/>
    </row>
    <row r="3" spans="1:16" s="44" customFormat="1" ht="22.5" customHeight="1">
      <c r="A3" s="47" t="s">
        <v>1</v>
      </c>
      <c r="B3" s="47" t="s">
        <v>2</v>
      </c>
      <c r="C3" s="47" t="s">
        <v>3</v>
      </c>
      <c r="D3" s="48" t="s">
        <v>4</v>
      </c>
      <c r="E3" s="48" t="s">
        <v>5</v>
      </c>
      <c r="F3" s="49" t="s">
        <v>6</v>
      </c>
      <c r="G3" s="49" t="s">
        <v>7</v>
      </c>
      <c r="H3" s="50" t="s">
        <v>8</v>
      </c>
      <c r="I3" s="50" t="s">
        <v>9</v>
      </c>
      <c r="J3" s="51" t="s">
        <v>10</v>
      </c>
      <c r="K3" s="51" t="s">
        <v>11</v>
      </c>
      <c r="L3" s="47" t="s">
        <v>12</v>
      </c>
      <c r="M3" s="47" t="s">
        <v>13</v>
      </c>
      <c r="N3" s="47" t="s">
        <v>14</v>
      </c>
      <c r="O3" s="47" t="s">
        <v>15</v>
      </c>
      <c r="P3" s="47" t="s">
        <v>16</v>
      </c>
    </row>
    <row r="4" spans="1:16" s="45" customFormat="1" ht="22.5" customHeight="1">
      <c r="A4" s="7">
        <v>1</v>
      </c>
      <c r="B4" s="8">
        <v>21043054</v>
      </c>
      <c r="C4" s="29" t="s">
        <v>27</v>
      </c>
      <c r="D4" s="24">
        <v>104.76</v>
      </c>
      <c r="E4" s="31">
        <v>1</v>
      </c>
      <c r="F4" s="24">
        <v>100</v>
      </c>
      <c r="G4" s="14">
        <v>1</v>
      </c>
      <c r="H4" s="11">
        <v>100</v>
      </c>
      <c r="I4" s="8">
        <v>1</v>
      </c>
      <c r="J4" s="52">
        <f t="shared" ref="J4:J35" si="0">D4*0.7+F4*0.2+H4*0.1</f>
        <v>103.33199999999999</v>
      </c>
      <c r="K4" s="7">
        <v>1</v>
      </c>
      <c r="L4" s="30">
        <v>4</v>
      </c>
      <c r="M4" s="7"/>
      <c r="N4" s="7" t="s">
        <v>202</v>
      </c>
      <c r="O4" s="7"/>
      <c r="P4" s="7"/>
    </row>
    <row r="5" spans="1:16" s="15" customFormat="1" ht="22.5" customHeight="1">
      <c r="A5" s="7">
        <v>2</v>
      </c>
      <c r="B5" s="8">
        <v>21043076</v>
      </c>
      <c r="C5" s="29" t="s">
        <v>29</v>
      </c>
      <c r="D5" s="24">
        <v>103.78</v>
      </c>
      <c r="E5" s="31">
        <v>3</v>
      </c>
      <c r="F5" s="24">
        <v>68.5</v>
      </c>
      <c r="G5" s="14">
        <v>5</v>
      </c>
      <c r="H5" s="11">
        <v>100</v>
      </c>
      <c r="I5" s="8">
        <v>1</v>
      </c>
      <c r="J5" s="52">
        <f t="shared" si="0"/>
        <v>96.346000000000004</v>
      </c>
      <c r="K5" s="7">
        <v>2</v>
      </c>
      <c r="L5" s="30">
        <v>3.98</v>
      </c>
      <c r="M5" s="7"/>
      <c r="N5" s="7" t="s">
        <v>202</v>
      </c>
      <c r="O5" s="7"/>
      <c r="P5" s="7"/>
    </row>
    <row r="6" spans="1:16" ht="22.5" customHeight="1">
      <c r="A6" s="7">
        <v>3</v>
      </c>
      <c r="B6" s="8">
        <v>21043078</v>
      </c>
      <c r="C6" s="29" t="s">
        <v>31</v>
      </c>
      <c r="D6" s="24">
        <v>103.14</v>
      </c>
      <c r="E6" s="31">
        <v>5</v>
      </c>
      <c r="F6" s="24">
        <v>84</v>
      </c>
      <c r="G6" s="14">
        <v>2</v>
      </c>
      <c r="H6" s="11">
        <v>63</v>
      </c>
      <c r="I6" s="8">
        <v>9</v>
      </c>
      <c r="J6" s="52">
        <f t="shared" si="0"/>
        <v>95.297999999999988</v>
      </c>
      <c r="K6" s="7">
        <v>3</v>
      </c>
      <c r="L6" s="30">
        <v>3.93</v>
      </c>
      <c r="M6" s="7"/>
      <c r="N6" s="7" t="s">
        <v>202</v>
      </c>
      <c r="O6" s="7"/>
      <c r="P6" s="7"/>
    </row>
    <row r="7" spans="1:16" ht="22.5" customHeight="1">
      <c r="A7" s="7">
        <v>4</v>
      </c>
      <c r="B7" s="8">
        <v>21043013</v>
      </c>
      <c r="C7" s="29" t="s">
        <v>30</v>
      </c>
      <c r="D7" s="24">
        <v>103.68</v>
      </c>
      <c r="E7" s="31">
        <v>4</v>
      </c>
      <c r="F7" s="24">
        <v>60</v>
      </c>
      <c r="G7" s="14">
        <v>40</v>
      </c>
      <c r="H7" s="11">
        <v>84</v>
      </c>
      <c r="I7" s="8">
        <v>3</v>
      </c>
      <c r="J7" s="52">
        <f t="shared" si="0"/>
        <v>92.975999999999999</v>
      </c>
      <c r="K7" s="7">
        <v>4</v>
      </c>
      <c r="L7" s="30">
        <v>3.93</v>
      </c>
      <c r="M7" s="7"/>
      <c r="N7" s="7" t="s">
        <v>202</v>
      </c>
      <c r="O7" s="7"/>
      <c r="P7" s="7"/>
    </row>
    <row r="8" spans="1:16" ht="22.5" customHeight="1">
      <c r="A8" s="7">
        <v>5</v>
      </c>
      <c r="B8" s="8">
        <v>21043070</v>
      </c>
      <c r="C8" s="29" t="s">
        <v>28</v>
      </c>
      <c r="D8" s="24">
        <v>104.69</v>
      </c>
      <c r="E8" s="31">
        <v>2</v>
      </c>
      <c r="F8" s="24">
        <v>60</v>
      </c>
      <c r="G8" s="14">
        <v>40</v>
      </c>
      <c r="H8" s="11">
        <v>76.5</v>
      </c>
      <c r="I8" s="8">
        <v>5</v>
      </c>
      <c r="J8" s="52">
        <f t="shared" si="0"/>
        <v>92.932999999999993</v>
      </c>
      <c r="K8" s="7">
        <v>5</v>
      </c>
      <c r="L8" s="30">
        <v>3.93</v>
      </c>
      <c r="M8" s="7"/>
      <c r="N8" s="7" t="s">
        <v>202</v>
      </c>
      <c r="O8" s="7"/>
      <c r="P8" s="7"/>
    </row>
    <row r="9" spans="1:16" ht="22.5" customHeight="1">
      <c r="A9" s="7">
        <v>6</v>
      </c>
      <c r="B9" s="8">
        <v>21043050</v>
      </c>
      <c r="C9" s="29" t="s">
        <v>33</v>
      </c>
      <c r="D9" s="24">
        <v>101.85</v>
      </c>
      <c r="E9" s="31">
        <v>6</v>
      </c>
      <c r="F9" s="24">
        <v>73</v>
      </c>
      <c r="G9" s="14">
        <v>4</v>
      </c>
      <c r="H9" s="11">
        <v>65.5</v>
      </c>
      <c r="I9" s="8">
        <v>7</v>
      </c>
      <c r="J9" s="52">
        <f t="shared" si="0"/>
        <v>92.444999999999979</v>
      </c>
      <c r="K9" s="7">
        <v>6</v>
      </c>
      <c r="L9" s="30">
        <v>3.8</v>
      </c>
      <c r="M9" s="7"/>
      <c r="N9" s="7" t="s">
        <v>202</v>
      </c>
      <c r="O9" s="7"/>
      <c r="P9" s="7"/>
    </row>
    <row r="10" spans="1:16" ht="22.5" customHeight="1">
      <c r="A10" s="7">
        <v>7</v>
      </c>
      <c r="B10" s="8">
        <v>21043065</v>
      </c>
      <c r="C10" s="29" t="s">
        <v>32</v>
      </c>
      <c r="D10" s="24">
        <v>99.85</v>
      </c>
      <c r="E10" s="31">
        <v>7</v>
      </c>
      <c r="F10" s="24">
        <v>67</v>
      </c>
      <c r="G10" s="14">
        <v>7</v>
      </c>
      <c r="H10" s="11">
        <v>55.25</v>
      </c>
      <c r="I10" s="8">
        <v>15</v>
      </c>
      <c r="J10" s="52">
        <f t="shared" si="0"/>
        <v>88.820000000000007</v>
      </c>
      <c r="K10" s="7">
        <v>7</v>
      </c>
      <c r="L10" s="30">
        <v>3.51</v>
      </c>
      <c r="M10" s="7"/>
      <c r="N10" s="7" t="s">
        <v>202</v>
      </c>
      <c r="O10" s="7"/>
      <c r="P10" s="7"/>
    </row>
    <row r="11" spans="1:16" ht="22.5" customHeight="1">
      <c r="A11" s="7">
        <v>8</v>
      </c>
      <c r="B11" s="8">
        <v>21043048</v>
      </c>
      <c r="C11" s="29" t="s">
        <v>51</v>
      </c>
      <c r="D11" s="24">
        <v>98.83</v>
      </c>
      <c r="E11" s="31">
        <v>8</v>
      </c>
      <c r="F11" s="24">
        <v>68.5</v>
      </c>
      <c r="G11" s="14">
        <v>5</v>
      </c>
      <c r="H11" s="11">
        <v>54.5</v>
      </c>
      <c r="I11" s="8">
        <v>17</v>
      </c>
      <c r="J11" s="52">
        <f t="shared" si="0"/>
        <v>88.331000000000003</v>
      </c>
      <c r="K11" s="7">
        <v>8</v>
      </c>
      <c r="L11" s="30">
        <v>3.51</v>
      </c>
      <c r="M11" s="7"/>
      <c r="N11" s="7" t="s">
        <v>202</v>
      </c>
      <c r="O11" s="7"/>
      <c r="P11" s="7"/>
    </row>
    <row r="12" spans="1:16" ht="22.5" customHeight="1">
      <c r="A12" s="7">
        <v>9</v>
      </c>
      <c r="B12" s="8">
        <v>21043041</v>
      </c>
      <c r="C12" s="29" t="s">
        <v>43</v>
      </c>
      <c r="D12" s="24">
        <v>98.29</v>
      </c>
      <c r="E12" s="31">
        <v>9</v>
      </c>
      <c r="F12" s="24">
        <v>62</v>
      </c>
      <c r="G12" s="14">
        <v>21</v>
      </c>
      <c r="H12" s="11">
        <v>62.5</v>
      </c>
      <c r="I12" s="8">
        <v>10</v>
      </c>
      <c r="J12" s="52">
        <f t="shared" si="0"/>
        <v>87.453000000000003</v>
      </c>
      <c r="K12" s="7">
        <v>9</v>
      </c>
      <c r="L12" s="30">
        <v>3.66</v>
      </c>
      <c r="M12" s="7"/>
      <c r="N12" s="7" t="s">
        <v>202</v>
      </c>
      <c r="O12" s="7"/>
      <c r="P12" s="7"/>
    </row>
    <row r="13" spans="1:16" ht="22.5" customHeight="1">
      <c r="A13" s="7">
        <v>10</v>
      </c>
      <c r="B13" s="8">
        <v>21015083</v>
      </c>
      <c r="C13" s="29" t="s">
        <v>34</v>
      </c>
      <c r="D13" s="24">
        <v>97.68</v>
      </c>
      <c r="E13" s="31">
        <v>10</v>
      </c>
      <c r="F13" s="24">
        <v>62</v>
      </c>
      <c r="G13" s="14">
        <v>21</v>
      </c>
      <c r="H13" s="11">
        <v>66.25</v>
      </c>
      <c r="I13" s="8">
        <v>6</v>
      </c>
      <c r="J13" s="52">
        <f t="shared" si="0"/>
        <v>87.40100000000001</v>
      </c>
      <c r="K13" s="7">
        <v>10</v>
      </c>
      <c r="L13" s="30">
        <v>3.32</v>
      </c>
      <c r="M13" s="7"/>
      <c r="N13" s="7" t="s">
        <v>202</v>
      </c>
      <c r="O13" s="7"/>
      <c r="P13" s="7"/>
    </row>
    <row r="14" spans="1:16" ht="22.5" customHeight="1">
      <c r="A14" s="7">
        <v>11</v>
      </c>
      <c r="B14" s="8">
        <v>21043060</v>
      </c>
      <c r="C14" s="29" t="s">
        <v>35</v>
      </c>
      <c r="D14" s="24">
        <v>97.49</v>
      </c>
      <c r="E14" s="31">
        <v>11</v>
      </c>
      <c r="F14" s="24">
        <v>60</v>
      </c>
      <c r="G14" s="14">
        <v>40</v>
      </c>
      <c r="H14" s="11">
        <v>63.5</v>
      </c>
      <c r="I14" s="8">
        <v>8</v>
      </c>
      <c r="J14" s="52">
        <f t="shared" si="0"/>
        <v>86.592999999999989</v>
      </c>
      <c r="K14" s="7">
        <v>11</v>
      </c>
      <c r="L14" s="30">
        <v>3.85</v>
      </c>
      <c r="M14" s="7"/>
      <c r="N14" s="7" t="s">
        <v>202</v>
      </c>
      <c r="O14" s="7"/>
      <c r="P14" s="7"/>
    </row>
    <row r="15" spans="1:16" ht="22.5" customHeight="1">
      <c r="A15" s="7">
        <v>12</v>
      </c>
      <c r="B15" s="8">
        <v>21043028</v>
      </c>
      <c r="C15" s="29" t="s">
        <v>41</v>
      </c>
      <c r="D15" s="24">
        <v>95.88</v>
      </c>
      <c r="E15" s="31">
        <v>15</v>
      </c>
      <c r="F15" s="24">
        <v>65.75</v>
      </c>
      <c r="G15" s="14">
        <v>8</v>
      </c>
      <c r="H15" s="11">
        <v>56.5</v>
      </c>
      <c r="I15" s="8">
        <v>14</v>
      </c>
      <c r="J15" s="52">
        <f t="shared" si="0"/>
        <v>85.916000000000011</v>
      </c>
      <c r="K15" s="7">
        <v>12</v>
      </c>
      <c r="L15" s="30">
        <v>3.05</v>
      </c>
      <c r="M15" s="7"/>
      <c r="N15" s="7" t="s">
        <v>202</v>
      </c>
      <c r="O15" s="7"/>
      <c r="P15" s="7"/>
    </row>
    <row r="16" spans="1:16" ht="22.5" customHeight="1">
      <c r="A16" s="7">
        <v>13</v>
      </c>
      <c r="B16" s="8">
        <v>21043014</v>
      </c>
      <c r="C16" s="29" t="s">
        <v>68</v>
      </c>
      <c r="D16" s="24">
        <v>89.58</v>
      </c>
      <c r="E16" s="31">
        <v>25</v>
      </c>
      <c r="F16" s="24">
        <v>73.5</v>
      </c>
      <c r="G16" s="14">
        <v>3</v>
      </c>
      <c r="H16" s="11">
        <v>82.5</v>
      </c>
      <c r="I16" s="8">
        <v>4</v>
      </c>
      <c r="J16" s="52">
        <f t="shared" si="0"/>
        <v>85.655999999999992</v>
      </c>
      <c r="K16" s="7">
        <v>13</v>
      </c>
      <c r="L16" s="30">
        <v>2.95</v>
      </c>
      <c r="M16" s="7"/>
      <c r="N16" s="7" t="s">
        <v>202</v>
      </c>
      <c r="O16" s="7"/>
      <c r="P16" s="7"/>
    </row>
    <row r="17" spans="1:16" ht="22.5" customHeight="1">
      <c r="A17" s="7">
        <v>14</v>
      </c>
      <c r="B17" s="8">
        <v>21043035</v>
      </c>
      <c r="C17" s="29" t="s">
        <v>37</v>
      </c>
      <c r="D17" s="24">
        <v>96.69</v>
      </c>
      <c r="E17" s="31">
        <v>13</v>
      </c>
      <c r="F17" s="24">
        <v>63</v>
      </c>
      <c r="G17" s="14">
        <v>16</v>
      </c>
      <c r="H17" s="11">
        <v>52</v>
      </c>
      <c r="I17" s="8">
        <v>25</v>
      </c>
      <c r="J17" s="52">
        <f t="shared" si="0"/>
        <v>85.48299999999999</v>
      </c>
      <c r="K17" s="7">
        <v>14</v>
      </c>
      <c r="L17" s="30">
        <v>3.41</v>
      </c>
      <c r="M17" s="7"/>
      <c r="N17" s="7" t="s">
        <v>202</v>
      </c>
      <c r="O17" s="7"/>
      <c r="P17" s="7"/>
    </row>
    <row r="18" spans="1:16" ht="22.5" customHeight="1">
      <c r="A18" s="7">
        <v>15</v>
      </c>
      <c r="B18" s="8">
        <v>21043039</v>
      </c>
      <c r="C18" s="29" t="s">
        <v>36</v>
      </c>
      <c r="D18" s="24">
        <v>96.76</v>
      </c>
      <c r="E18" s="31">
        <v>12</v>
      </c>
      <c r="F18" s="24">
        <v>63</v>
      </c>
      <c r="G18" s="14">
        <v>16</v>
      </c>
      <c r="H18" s="11">
        <v>51.5</v>
      </c>
      <c r="I18" s="8">
        <v>28</v>
      </c>
      <c r="J18" s="52">
        <f t="shared" si="0"/>
        <v>85.481999999999999</v>
      </c>
      <c r="K18" s="7">
        <v>14</v>
      </c>
      <c r="L18" s="30">
        <v>3.19</v>
      </c>
      <c r="M18" s="7"/>
      <c r="N18" s="7" t="s">
        <v>202</v>
      </c>
      <c r="O18" s="7"/>
      <c r="P18" s="7"/>
    </row>
    <row r="19" spans="1:16" ht="22.5" customHeight="1">
      <c r="A19" s="7">
        <v>16</v>
      </c>
      <c r="B19" s="8">
        <v>21163224</v>
      </c>
      <c r="C19" s="53" t="s">
        <v>39</v>
      </c>
      <c r="D19" s="24">
        <v>96.29</v>
      </c>
      <c r="E19" s="31">
        <v>14</v>
      </c>
      <c r="F19" s="24">
        <v>61</v>
      </c>
      <c r="G19" s="14">
        <v>38</v>
      </c>
      <c r="H19" s="11">
        <v>51.25</v>
      </c>
      <c r="I19" s="8">
        <v>30</v>
      </c>
      <c r="J19" s="52">
        <f t="shared" si="0"/>
        <v>84.728000000000009</v>
      </c>
      <c r="K19" s="7">
        <v>16</v>
      </c>
      <c r="L19" s="30">
        <v>3.19</v>
      </c>
      <c r="M19" s="7"/>
      <c r="N19" s="7" t="s">
        <v>202</v>
      </c>
      <c r="O19" s="7"/>
      <c r="P19" s="7"/>
    </row>
    <row r="20" spans="1:16" ht="22.5" customHeight="1">
      <c r="A20" s="7">
        <v>17</v>
      </c>
      <c r="B20" s="8">
        <v>21043063</v>
      </c>
      <c r="C20" s="29" t="s">
        <v>48</v>
      </c>
      <c r="D20" s="24">
        <v>93.21</v>
      </c>
      <c r="E20" s="31">
        <v>18</v>
      </c>
      <c r="F20" s="24">
        <v>65</v>
      </c>
      <c r="G20" s="14">
        <v>10</v>
      </c>
      <c r="H20" s="11">
        <v>55.25</v>
      </c>
      <c r="I20" s="8">
        <v>15</v>
      </c>
      <c r="J20" s="52">
        <f t="shared" si="0"/>
        <v>83.771999999999991</v>
      </c>
      <c r="K20" s="7">
        <v>17</v>
      </c>
      <c r="L20" s="30">
        <v>3.22</v>
      </c>
      <c r="M20" s="7"/>
      <c r="N20" s="7" t="s">
        <v>202</v>
      </c>
      <c r="O20" s="7"/>
      <c r="P20" s="7"/>
    </row>
    <row r="21" spans="1:16" ht="22.5" customHeight="1">
      <c r="A21" s="7">
        <v>18</v>
      </c>
      <c r="B21" s="8">
        <v>21043023</v>
      </c>
      <c r="C21" s="29" t="s">
        <v>44</v>
      </c>
      <c r="D21" s="24">
        <v>94.25</v>
      </c>
      <c r="E21" s="31">
        <v>16</v>
      </c>
      <c r="F21" s="24">
        <v>61.75</v>
      </c>
      <c r="G21" s="14">
        <v>36</v>
      </c>
      <c r="H21" s="11">
        <v>50.25</v>
      </c>
      <c r="I21" s="8">
        <v>31</v>
      </c>
      <c r="J21" s="52">
        <f t="shared" si="0"/>
        <v>83.35</v>
      </c>
      <c r="K21" s="7">
        <v>18</v>
      </c>
      <c r="L21" s="30">
        <v>3.05</v>
      </c>
      <c r="M21" s="7"/>
      <c r="N21" s="7" t="s">
        <v>202</v>
      </c>
      <c r="O21" s="7"/>
      <c r="P21" s="7"/>
    </row>
    <row r="22" spans="1:16" ht="22.5" customHeight="1">
      <c r="A22" s="7">
        <v>19</v>
      </c>
      <c r="B22" s="8">
        <v>21043040</v>
      </c>
      <c r="C22" s="29" t="s">
        <v>46</v>
      </c>
      <c r="D22" s="24">
        <v>93.64</v>
      </c>
      <c r="E22" s="31">
        <v>17</v>
      </c>
      <c r="F22" s="24">
        <v>60</v>
      </c>
      <c r="G22" s="14">
        <v>40</v>
      </c>
      <c r="H22" s="11">
        <v>53.5</v>
      </c>
      <c r="I22" s="8">
        <v>22</v>
      </c>
      <c r="J22" s="52">
        <f t="shared" si="0"/>
        <v>82.897999999999996</v>
      </c>
      <c r="K22" s="7">
        <v>19</v>
      </c>
      <c r="L22" s="30">
        <v>3.51</v>
      </c>
      <c r="M22" s="7"/>
      <c r="N22" s="7" t="s">
        <v>202</v>
      </c>
      <c r="O22" s="7"/>
      <c r="P22" s="7"/>
    </row>
    <row r="23" spans="1:16" ht="22.5" customHeight="1">
      <c r="A23" s="7">
        <v>20</v>
      </c>
      <c r="B23" s="8">
        <v>19043004</v>
      </c>
      <c r="C23" s="29" t="s">
        <v>47</v>
      </c>
      <c r="D23" s="24">
        <v>92.83</v>
      </c>
      <c r="E23" s="31">
        <v>19</v>
      </c>
      <c r="F23" s="24">
        <v>61</v>
      </c>
      <c r="G23" s="14">
        <v>37</v>
      </c>
      <c r="H23" s="11">
        <v>54</v>
      </c>
      <c r="I23" s="8">
        <v>19</v>
      </c>
      <c r="J23" s="52">
        <f t="shared" si="0"/>
        <v>82.581000000000003</v>
      </c>
      <c r="K23" s="7">
        <v>20</v>
      </c>
      <c r="L23" s="30">
        <v>3.44</v>
      </c>
      <c r="M23" s="7"/>
      <c r="N23" s="7" t="s">
        <v>202</v>
      </c>
      <c r="O23" s="7"/>
      <c r="P23" s="7"/>
    </row>
    <row r="24" spans="1:16" ht="22.5" customHeight="1">
      <c r="A24" s="7">
        <v>21</v>
      </c>
      <c r="B24" s="8">
        <v>21043079</v>
      </c>
      <c r="C24" s="29" t="s">
        <v>49</v>
      </c>
      <c r="D24" s="24">
        <v>92.19</v>
      </c>
      <c r="E24" s="31">
        <v>20</v>
      </c>
      <c r="F24" s="24">
        <v>62</v>
      </c>
      <c r="G24" s="14">
        <v>21</v>
      </c>
      <c r="H24" s="11">
        <v>53</v>
      </c>
      <c r="I24" s="8">
        <v>23</v>
      </c>
      <c r="J24" s="52">
        <f t="shared" si="0"/>
        <v>82.233000000000004</v>
      </c>
      <c r="K24" s="7">
        <v>21</v>
      </c>
      <c r="L24" s="30">
        <v>3.14</v>
      </c>
      <c r="M24" s="7"/>
      <c r="N24" s="7" t="s">
        <v>202</v>
      </c>
      <c r="O24" s="7"/>
      <c r="P24" s="7"/>
    </row>
    <row r="25" spans="1:16" ht="22.5" customHeight="1">
      <c r="A25" s="7">
        <v>22</v>
      </c>
      <c r="B25" s="8">
        <v>21043016</v>
      </c>
      <c r="C25" s="29" t="s">
        <v>54</v>
      </c>
      <c r="D25" s="24">
        <v>91.95</v>
      </c>
      <c r="E25" s="31">
        <v>21</v>
      </c>
      <c r="F25" s="24">
        <v>60</v>
      </c>
      <c r="G25" s="14">
        <v>40</v>
      </c>
      <c r="H25" s="11">
        <v>58.5</v>
      </c>
      <c r="I25" s="8">
        <v>13</v>
      </c>
      <c r="J25" s="52">
        <f t="shared" si="0"/>
        <v>82.214999999999989</v>
      </c>
      <c r="K25" s="7">
        <v>22</v>
      </c>
      <c r="L25" s="30">
        <v>3.37</v>
      </c>
      <c r="M25" s="7"/>
      <c r="N25" s="7" t="s">
        <v>202</v>
      </c>
      <c r="O25" s="7"/>
      <c r="P25" s="7"/>
    </row>
    <row r="26" spans="1:16" ht="22.5" customHeight="1">
      <c r="A26" s="7">
        <v>23</v>
      </c>
      <c r="B26" s="8">
        <v>21043032</v>
      </c>
      <c r="C26" s="29" t="s">
        <v>57</v>
      </c>
      <c r="D26" s="24">
        <v>90.26</v>
      </c>
      <c r="E26" s="31">
        <v>22</v>
      </c>
      <c r="F26" s="24">
        <v>63</v>
      </c>
      <c r="G26" s="14">
        <v>16</v>
      </c>
      <c r="H26" s="11">
        <v>59.5</v>
      </c>
      <c r="I26" s="8">
        <v>11</v>
      </c>
      <c r="J26" s="52">
        <f t="shared" si="0"/>
        <v>81.732000000000014</v>
      </c>
      <c r="K26" s="7">
        <v>23</v>
      </c>
      <c r="L26" s="30">
        <v>3.44</v>
      </c>
      <c r="M26" s="7"/>
      <c r="N26" s="7" t="s">
        <v>202</v>
      </c>
      <c r="O26" s="7"/>
      <c r="P26" s="7"/>
    </row>
    <row r="27" spans="1:16" ht="25" customHeight="1">
      <c r="A27" s="7">
        <v>24</v>
      </c>
      <c r="B27" s="8">
        <v>21043033</v>
      </c>
      <c r="C27" s="29" t="s">
        <v>53</v>
      </c>
      <c r="D27" s="24">
        <v>90.05</v>
      </c>
      <c r="E27" s="31">
        <v>24</v>
      </c>
      <c r="F27" s="24">
        <v>62</v>
      </c>
      <c r="G27" s="14">
        <v>21</v>
      </c>
      <c r="H27" s="11">
        <v>54.25</v>
      </c>
      <c r="I27" s="8">
        <v>18</v>
      </c>
      <c r="J27" s="52">
        <f t="shared" si="0"/>
        <v>80.86</v>
      </c>
      <c r="K27" s="7">
        <v>24</v>
      </c>
      <c r="L27" s="30">
        <v>3.51</v>
      </c>
      <c r="M27" s="7"/>
      <c r="N27" s="7" t="s">
        <v>202</v>
      </c>
      <c r="O27" s="7"/>
      <c r="P27" s="7"/>
    </row>
    <row r="28" spans="1:16" ht="22.5" customHeight="1">
      <c r="A28" s="7">
        <v>25</v>
      </c>
      <c r="B28" s="8">
        <v>21043074</v>
      </c>
      <c r="C28" s="29" t="s">
        <v>63</v>
      </c>
      <c r="D28" s="24">
        <v>88.29</v>
      </c>
      <c r="E28" s="31">
        <v>34</v>
      </c>
      <c r="F28" s="24">
        <v>62.5</v>
      </c>
      <c r="G28" s="14">
        <v>20</v>
      </c>
      <c r="H28" s="11">
        <v>59</v>
      </c>
      <c r="I28" s="8">
        <v>12</v>
      </c>
      <c r="J28" s="52">
        <f t="shared" si="0"/>
        <v>80.203000000000003</v>
      </c>
      <c r="K28" s="7">
        <v>25</v>
      </c>
      <c r="L28" s="30">
        <v>3.31</v>
      </c>
      <c r="M28" s="7"/>
      <c r="N28" s="7" t="s">
        <v>202</v>
      </c>
      <c r="O28" s="7"/>
      <c r="P28" s="8"/>
    </row>
    <row r="29" spans="1:16" ht="22.5" customHeight="1">
      <c r="A29" s="7">
        <v>26</v>
      </c>
      <c r="B29" s="8">
        <v>21043053</v>
      </c>
      <c r="C29" s="29" t="s">
        <v>52</v>
      </c>
      <c r="D29" s="24">
        <v>90.15</v>
      </c>
      <c r="E29" s="31">
        <v>23</v>
      </c>
      <c r="F29" s="24">
        <v>60</v>
      </c>
      <c r="G29" s="14">
        <v>40</v>
      </c>
      <c r="H29" s="11">
        <v>50</v>
      </c>
      <c r="I29" s="8">
        <v>32</v>
      </c>
      <c r="J29" s="52">
        <f t="shared" si="0"/>
        <v>80.10499999999999</v>
      </c>
      <c r="K29" s="7">
        <v>26</v>
      </c>
      <c r="L29" s="30">
        <v>3.59</v>
      </c>
      <c r="M29" s="7"/>
      <c r="N29" s="7" t="s">
        <v>202</v>
      </c>
      <c r="O29" s="7"/>
      <c r="P29" s="7"/>
    </row>
    <row r="30" spans="1:16" ht="22.5" customHeight="1">
      <c r="A30" s="7">
        <v>27</v>
      </c>
      <c r="B30" s="8">
        <v>21043045</v>
      </c>
      <c r="C30" s="29" t="s">
        <v>62</v>
      </c>
      <c r="D30" s="24">
        <v>88.39</v>
      </c>
      <c r="E30" s="31">
        <v>32</v>
      </c>
      <c r="F30" s="24">
        <v>65.5</v>
      </c>
      <c r="G30" s="14">
        <v>9</v>
      </c>
      <c r="H30" s="11">
        <v>50</v>
      </c>
      <c r="I30" s="8">
        <v>32</v>
      </c>
      <c r="J30" s="52">
        <f t="shared" si="0"/>
        <v>79.972999999999999</v>
      </c>
      <c r="K30" s="7">
        <v>27</v>
      </c>
      <c r="L30" s="30">
        <v>3.32</v>
      </c>
      <c r="M30" s="7"/>
      <c r="N30" s="7" t="s">
        <v>202</v>
      </c>
      <c r="O30" s="7"/>
      <c r="P30" s="7"/>
    </row>
    <row r="31" spans="1:16" ht="22.5" customHeight="1">
      <c r="A31" s="7">
        <v>28</v>
      </c>
      <c r="B31" s="8">
        <v>21043037</v>
      </c>
      <c r="C31" s="29" t="s">
        <v>69</v>
      </c>
      <c r="D31" s="24">
        <v>89.41</v>
      </c>
      <c r="E31" s="31">
        <v>26</v>
      </c>
      <c r="F31" s="24">
        <v>60</v>
      </c>
      <c r="G31" s="14">
        <v>40</v>
      </c>
      <c r="H31" s="11">
        <v>50</v>
      </c>
      <c r="I31" s="8">
        <v>32</v>
      </c>
      <c r="J31" s="52">
        <f t="shared" si="0"/>
        <v>79.586999999999989</v>
      </c>
      <c r="K31" s="7">
        <v>28</v>
      </c>
      <c r="L31" s="30">
        <v>3.17</v>
      </c>
      <c r="M31" s="7"/>
      <c r="N31" s="7" t="s">
        <v>202</v>
      </c>
      <c r="O31" s="7"/>
      <c r="P31" s="7"/>
    </row>
    <row r="32" spans="1:16" ht="22.5" customHeight="1">
      <c r="A32" s="7">
        <v>29</v>
      </c>
      <c r="B32" s="8">
        <v>21043006</v>
      </c>
      <c r="C32" s="29" t="s">
        <v>70</v>
      </c>
      <c r="D32" s="24">
        <v>87.37</v>
      </c>
      <c r="E32" s="31">
        <v>39</v>
      </c>
      <c r="F32" s="24">
        <v>65</v>
      </c>
      <c r="G32" s="14">
        <v>10</v>
      </c>
      <c r="H32" s="11">
        <v>54</v>
      </c>
      <c r="I32" s="8">
        <v>19</v>
      </c>
      <c r="J32" s="52">
        <f t="shared" si="0"/>
        <v>79.558999999999997</v>
      </c>
      <c r="K32" s="7">
        <v>29</v>
      </c>
      <c r="L32" s="30">
        <v>3.25</v>
      </c>
      <c r="M32" s="7"/>
      <c r="N32" s="7" t="s">
        <v>202</v>
      </c>
      <c r="O32" s="7"/>
      <c r="P32" s="7"/>
    </row>
    <row r="33" spans="1:16" ht="22.5" customHeight="1">
      <c r="A33" s="7">
        <v>30</v>
      </c>
      <c r="B33" s="8">
        <v>21043056</v>
      </c>
      <c r="C33" s="29" t="s">
        <v>55</v>
      </c>
      <c r="D33" s="24">
        <v>89.37</v>
      </c>
      <c r="E33" s="31">
        <v>27</v>
      </c>
      <c r="F33" s="24">
        <v>60</v>
      </c>
      <c r="G33" s="14">
        <v>40</v>
      </c>
      <c r="H33" s="11">
        <v>50</v>
      </c>
      <c r="I33" s="8">
        <v>32</v>
      </c>
      <c r="J33" s="52">
        <f t="shared" si="0"/>
        <v>79.558999999999997</v>
      </c>
      <c r="K33" s="7">
        <v>29</v>
      </c>
      <c r="L33" s="30">
        <v>3.47</v>
      </c>
      <c r="M33" s="7"/>
      <c r="N33" s="7" t="s">
        <v>202</v>
      </c>
      <c r="O33" s="7"/>
      <c r="P33" s="7"/>
    </row>
    <row r="34" spans="1:16" ht="22.5" customHeight="1">
      <c r="A34" s="7">
        <v>31</v>
      </c>
      <c r="B34" s="8">
        <v>21043059</v>
      </c>
      <c r="C34" s="29" t="s">
        <v>56</v>
      </c>
      <c r="D34" s="24">
        <v>89.03</v>
      </c>
      <c r="E34" s="31">
        <v>28</v>
      </c>
      <c r="F34" s="24">
        <v>60</v>
      </c>
      <c r="G34" s="14">
        <v>40</v>
      </c>
      <c r="H34" s="11">
        <v>50</v>
      </c>
      <c r="I34" s="8">
        <v>32</v>
      </c>
      <c r="J34" s="52">
        <f t="shared" si="0"/>
        <v>79.320999999999998</v>
      </c>
      <c r="K34" s="7">
        <v>31</v>
      </c>
      <c r="L34" s="30">
        <v>3.51</v>
      </c>
      <c r="M34" s="7"/>
      <c r="N34" s="7" t="s">
        <v>202</v>
      </c>
      <c r="O34" s="7"/>
      <c r="P34" s="7"/>
    </row>
    <row r="35" spans="1:16" ht="22.5" customHeight="1">
      <c r="A35" s="7">
        <v>32</v>
      </c>
      <c r="B35" s="8">
        <v>21043058</v>
      </c>
      <c r="C35" s="29" t="s">
        <v>58</v>
      </c>
      <c r="D35" s="24">
        <v>88.69</v>
      </c>
      <c r="E35" s="31">
        <v>29</v>
      </c>
      <c r="F35" s="24">
        <v>60</v>
      </c>
      <c r="G35" s="14">
        <v>40</v>
      </c>
      <c r="H35" s="11">
        <v>50</v>
      </c>
      <c r="I35" s="8">
        <v>32</v>
      </c>
      <c r="J35" s="52">
        <f t="shared" si="0"/>
        <v>79.082999999999998</v>
      </c>
      <c r="K35" s="7">
        <v>32</v>
      </c>
      <c r="L35" s="30">
        <v>3.44</v>
      </c>
      <c r="M35" s="7"/>
      <c r="N35" s="7" t="s">
        <v>202</v>
      </c>
      <c r="O35" s="7"/>
      <c r="P35" s="7"/>
    </row>
    <row r="36" spans="1:16" ht="22.5" customHeight="1">
      <c r="A36" s="7">
        <v>33</v>
      </c>
      <c r="B36" s="8">
        <v>21043047</v>
      </c>
      <c r="C36" s="29" t="s">
        <v>59</v>
      </c>
      <c r="D36" s="24">
        <v>88.63</v>
      </c>
      <c r="E36" s="31">
        <v>30</v>
      </c>
      <c r="F36" s="24">
        <v>60</v>
      </c>
      <c r="G36" s="14">
        <v>40</v>
      </c>
      <c r="H36" s="11">
        <v>50</v>
      </c>
      <c r="I36" s="8">
        <v>32</v>
      </c>
      <c r="J36" s="52">
        <f t="shared" ref="J36:J67" si="1">D36*0.7+F36*0.2+H36*0.1</f>
        <v>79.040999999999997</v>
      </c>
      <c r="K36" s="7">
        <v>33</v>
      </c>
      <c r="L36" s="30">
        <v>3.44</v>
      </c>
      <c r="M36" s="7"/>
      <c r="N36" s="7" t="s">
        <v>202</v>
      </c>
      <c r="O36" s="7"/>
      <c r="P36" s="7"/>
    </row>
    <row r="37" spans="1:16" ht="22.5" customHeight="1">
      <c r="A37" s="7">
        <v>34</v>
      </c>
      <c r="B37" s="8">
        <v>21043010</v>
      </c>
      <c r="C37" s="29" t="s">
        <v>60</v>
      </c>
      <c r="D37" s="24">
        <v>88.42</v>
      </c>
      <c r="E37" s="31">
        <v>31</v>
      </c>
      <c r="F37" s="24">
        <v>60</v>
      </c>
      <c r="G37" s="14">
        <v>40</v>
      </c>
      <c r="H37" s="11">
        <v>50</v>
      </c>
      <c r="I37" s="8">
        <v>32</v>
      </c>
      <c r="J37" s="52">
        <f t="shared" si="1"/>
        <v>78.894000000000005</v>
      </c>
      <c r="K37" s="7">
        <v>34</v>
      </c>
      <c r="L37" s="30">
        <v>3.37</v>
      </c>
      <c r="M37" s="7"/>
      <c r="N37" s="7" t="s">
        <v>202</v>
      </c>
      <c r="O37" s="7"/>
      <c r="P37" s="7"/>
    </row>
    <row r="38" spans="1:16" ht="22.5" customHeight="1">
      <c r="A38" s="7">
        <v>35</v>
      </c>
      <c r="B38" s="8">
        <v>21043044</v>
      </c>
      <c r="C38" s="29" t="s">
        <v>76</v>
      </c>
      <c r="D38" s="24">
        <v>86.82</v>
      </c>
      <c r="E38" s="31">
        <v>42</v>
      </c>
      <c r="F38" s="24">
        <v>64.5</v>
      </c>
      <c r="G38" s="14">
        <v>12</v>
      </c>
      <c r="H38" s="11">
        <v>52</v>
      </c>
      <c r="I38" s="8">
        <v>25</v>
      </c>
      <c r="J38" s="52">
        <f t="shared" si="1"/>
        <v>78.873999999999995</v>
      </c>
      <c r="K38" s="7">
        <v>35</v>
      </c>
      <c r="L38" s="30">
        <v>3.1</v>
      </c>
      <c r="M38" s="7"/>
      <c r="N38" s="7" t="s">
        <v>202</v>
      </c>
      <c r="O38" s="7"/>
      <c r="P38" s="7"/>
    </row>
    <row r="39" spans="1:16" ht="22.5" customHeight="1">
      <c r="A39" s="7">
        <v>36</v>
      </c>
      <c r="B39" s="8">
        <v>21043018</v>
      </c>
      <c r="C39" s="29" t="s">
        <v>61</v>
      </c>
      <c r="D39" s="24">
        <v>88.39</v>
      </c>
      <c r="E39" s="31">
        <v>32</v>
      </c>
      <c r="F39" s="24">
        <v>60</v>
      </c>
      <c r="G39" s="14">
        <v>40</v>
      </c>
      <c r="H39" s="11">
        <v>50</v>
      </c>
      <c r="I39" s="8">
        <v>32</v>
      </c>
      <c r="J39" s="52">
        <f t="shared" si="1"/>
        <v>78.87299999999999</v>
      </c>
      <c r="K39" s="7">
        <v>35</v>
      </c>
      <c r="L39" s="30">
        <v>3.32</v>
      </c>
      <c r="M39" s="7"/>
      <c r="N39" s="7" t="s">
        <v>202</v>
      </c>
      <c r="O39" s="7"/>
      <c r="P39" s="7"/>
    </row>
    <row r="40" spans="1:16" ht="22.5" customHeight="1">
      <c r="A40" s="7">
        <v>37</v>
      </c>
      <c r="B40" s="8">
        <v>21043052</v>
      </c>
      <c r="C40" s="29" t="s">
        <v>64</v>
      </c>
      <c r="D40" s="24">
        <v>88.25</v>
      </c>
      <c r="E40" s="31">
        <v>35</v>
      </c>
      <c r="F40" s="24">
        <v>60</v>
      </c>
      <c r="G40" s="14">
        <v>40</v>
      </c>
      <c r="H40" s="11">
        <v>50</v>
      </c>
      <c r="I40" s="8">
        <v>32</v>
      </c>
      <c r="J40" s="52">
        <f t="shared" si="1"/>
        <v>78.775000000000006</v>
      </c>
      <c r="K40" s="7">
        <v>37</v>
      </c>
      <c r="L40" s="30">
        <v>3.42</v>
      </c>
      <c r="M40" s="7"/>
      <c r="N40" s="7" t="s">
        <v>202</v>
      </c>
      <c r="O40" s="7"/>
      <c r="P40" s="7"/>
    </row>
    <row r="41" spans="1:16" ht="22.5" customHeight="1">
      <c r="A41" s="7">
        <v>38</v>
      </c>
      <c r="B41" s="8">
        <v>21043009</v>
      </c>
      <c r="C41" s="29" t="s">
        <v>65</v>
      </c>
      <c r="D41" s="24">
        <v>87.85</v>
      </c>
      <c r="E41" s="31">
        <v>36</v>
      </c>
      <c r="F41" s="24">
        <v>60</v>
      </c>
      <c r="G41" s="14">
        <v>40</v>
      </c>
      <c r="H41" s="11">
        <v>50</v>
      </c>
      <c r="I41" s="8">
        <v>32</v>
      </c>
      <c r="J41" s="52">
        <f t="shared" si="1"/>
        <v>78.49499999999999</v>
      </c>
      <c r="K41" s="7">
        <v>38</v>
      </c>
      <c r="L41" s="30">
        <v>3.29</v>
      </c>
      <c r="M41" s="7"/>
      <c r="N41" s="7" t="s">
        <v>202</v>
      </c>
      <c r="O41" s="7"/>
      <c r="P41" s="7"/>
    </row>
    <row r="42" spans="1:16" ht="22.5" customHeight="1">
      <c r="A42" s="7">
        <v>39</v>
      </c>
      <c r="B42" s="8">
        <v>21043042</v>
      </c>
      <c r="C42" s="29" t="s">
        <v>66</v>
      </c>
      <c r="D42" s="24">
        <v>87.75</v>
      </c>
      <c r="E42" s="31">
        <v>37</v>
      </c>
      <c r="F42" s="24">
        <v>60</v>
      </c>
      <c r="G42" s="14">
        <v>40</v>
      </c>
      <c r="H42" s="11">
        <v>50</v>
      </c>
      <c r="I42" s="8">
        <v>32</v>
      </c>
      <c r="J42" s="52">
        <f t="shared" si="1"/>
        <v>78.424999999999997</v>
      </c>
      <c r="K42" s="7">
        <v>39</v>
      </c>
      <c r="L42" s="30">
        <v>3.41</v>
      </c>
      <c r="M42" s="7"/>
      <c r="N42" s="7" t="s">
        <v>202</v>
      </c>
      <c r="O42" s="7"/>
      <c r="P42" s="7"/>
    </row>
    <row r="43" spans="1:16" ht="22.5" customHeight="1">
      <c r="A43" s="7">
        <v>40</v>
      </c>
      <c r="B43" s="8">
        <v>21043011</v>
      </c>
      <c r="C43" s="29" t="s">
        <v>72</v>
      </c>
      <c r="D43" s="24">
        <v>87.17</v>
      </c>
      <c r="E43" s="31">
        <v>41</v>
      </c>
      <c r="F43" s="24">
        <v>62</v>
      </c>
      <c r="G43" s="14">
        <v>21</v>
      </c>
      <c r="H43" s="11">
        <v>50</v>
      </c>
      <c r="I43" s="8">
        <v>32</v>
      </c>
      <c r="J43" s="52">
        <f t="shared" si="1"/>
        <v>78.418999999999997</v>
      </c>
      <c r="K43" s="7">
        <v>40</v>
      </c>
      <c r="L43" s="30">
        <v>3.25</v>
      </c>
      <c r="M43" s="7"/>
      <c r="N43" s="7" t="s">
        <v>202</v>
      </c>
      <c r="O43" s="7"/>
      <c r="P43" s="7"/>
    </row>
    <row r="44" spans="1:16" ht="22.5" customHeight="1">
      <c r="A44" s="7">
        <v>41</v>
      </c>
      <c r="B44" s="8">
        <v>21043005</v>
      </c>
      <c r="C44" s="29" t="s">
        <v>67</v>
      </c>
      <c r="D44" s="24">
        <v>87.68</v>
      </c>
      <c r="E44" s="31">
        <v>38</v>
      </c>
      <c r="F44" s="24">
        <v>60</v>
      </c>
      <c r="G44" s="14">
        <v>40</v>
      </c>
      <c r="H44" s="11">
        <v>50</v>
      </c>
      <c r="I44" s="8">
        <v>32</v>
      </c>
      <c r="J44" s="52">
        <f t="shared" si="1"/>
        <v>78.376000000000005</v>
      </c>
      <c r="K44" s="7">
        <v>41</v>
      </c>
      <c r="L44" s="30">
        <v>3.44</v>
      </c>
      <c r="M44" s="7"/>
      <c r="N44" s="7" t="s">
        <v>202</v>
      </c>
      <c r="O44" s="7"/>
      <c r="P44" s="7"/>
    </row>
    <row r="45" spans="1:16" ht="22.5" customHeight="1">
      <c r="A45" s="7">
        <v>42</v>
      </c>
      <c r="B45" s="8">
        <v>21043036</v>
      </c>
      <c r="C45" s="29" t="s">
        <v>73</v>
      </c>
      <c r="D45" s="24">
        <v>86.66</v>
      </c>
      <c r="E45" s="31">
        <v>43</v>
      </c>
      <c r="F45" s="24">
        <v>63</v>
      </c>
      <c r="G45" s="14">
        <v>16</v>
      </c>
      <c r="H45" s="11">
        <v>50</v>
      </c>
      <c r="I45" s="8">
        <v>32</v>
      </c>
      <c r="J45" s="52">
        <f t="shared" si="1"/>
        <v>78.262</v>
      </c>
      <c r="K45" s="7">
        <v>42</v>
      </c>
      <c r="L45" s="30">
        <v>3.17</v>
      </c>
      <c r="M45" s="7"/>
      <c r="N45" s="7" t="s">
        <v>202</v>
      </c>
      <c r="O45" s="7"/>
      <c r="P45" s="7"/>
    </row>
    <row r="46" spans="1:16" ht="22.5" customHeight="1">
      <c r="A46" s="7">
        <v>43</v>
      </c>
      <c r="B46" s="8">
        <v>21043031</v>
      </c>
      <c r="C46" s="29" t="s">
        <v>78</v>
      </c>
      <c r="D46" s="24">
        <v>86.19</v>
      </c>
      <c r="E46" s="31">
        <v>47</v>
      </c>
      <c r="F46" s="24">
        <v>64.5</v>
      </c>
      <c r="G46" s="14">
        <v>12</v>
      </c>
      <c r="H46" s="11">
        <v>50</v>
      </c>
      <c r="I46" s="8">
        <v>32</v>
      </c>
      <c r="J46" s="52">
        <f t="shared" si="1"/>
        <v>78.23299999999999</v>
      </c>
      <c r="K46" s="7">
        <v>43</v>
      </c>
      <c r="L46" s="30">
        <v>3.07</v>
      </c>
      <c r="M46" s="7"/>
      <c r="N46" s="7" t="s">
        <v>202</v>
      </c>
      <c r="O46" s="7"/>
      <c r="P46" s="7"/>
    </row>
    <row r="47" spans="1:16" ht="22.5" customHeight="1">
      <c r="A47" s="7">
        <v>44</v>
      </c>
      <c r="B47" s="8">
        <v>21043008</v>
      </c>
      <c r="C47" s="29" t="s">
        <v>71</v>
      </c>
      <c r="D47" s="24">
        <v>87.31</v>
      </c>
      <c r="E47" s="31">
        <v>40</v>
      </c>
      <c r="F47" s="24">
        <v>60</v>
      </c>
      <c r="G47" s="14">
        <v>40</v>
      </c>
      <c r="H47" s="11">
        <v>50</v>
      </c>
      <c r="I47" s="8">
        <v>32</v>
      </c>
      <c r="J47" s="52">
        <f t="shared" si="1"/>
        <v>78.11699999999999</v>
      </c>
      <c r="K47" s="7">
        <v>44</v>
      </c>
      <c r="L47" s="30">
        <v>3.22</v>
      </c>
      <c r="M47" s="7"/>
      <c r="N47" s="7" t="s">
        <v>202</v>
      </c>
      <c r="O47" s="7"/>
      <c r="P47" s="7"/>
    </row>
    <row r="48" spans="1:16" ht="22.5" customHeight="1">
      <c r="A48" s="7">
        <v>45</v>
      </c>
      <c r="B48" s="8">
        <v>21043069</v>
      </c>
      <c r="C48" s="29" t="s">
        <v>77</v>
      </c>
      <c r="D48" s="24">
        <v>86.32</v>
      </c>
      <c r="E48" s="31">
        <v>46</v>
      </c>
      <c r="F48" s="24">
        <v>62</v>
      </c>
      <c r="G48" s="14">
        <v>21</v>
      </c>
      <c r="H48" s="11">
        <v>50</v>
      </c>
      <c r="I48" s="8">
        <v>32</v>
      </c>
      <c r="J48" s="52">
        <f t="shared" si="1"/>
        <v>77.823999999999998</v>
      </c>
      <c r="K48" s="7">
        <v>45</v>
      </c>
      <c r="L48" s="30">
        <v>3.37</v>
      </c>
      <c r="M48" s="7"/>
      <c r="N48" s="7" t="s">
        <v>202</v>
      </c>
      <c r="O48" s="7"/>
      <c r="P48" s="7"/>
    </row>
    <row r="49" spans="1:16" ht="22.5" customHeight="1">
      <c r="A49" s="7">
        <v>46</v>
      </c>
      <c r="B49" s="8">
        <v>21043073</v>
      </c>
      <c r="C49" s="29" t="s">
        <v>74</v>
      </c>
      <c r="D49" s="24">
        <v>86.66</v>
      </c>
      <c r="E49" s="31">
        <v>43</v>
      </c>
      <c r="F49" s="24">
        <v>60</v>
      </c>
      <c r="G49" s="14">
        <v>40</v>
      </c>
      <c r="H49" s="11">
        <v>50</v>
      </c>
      <c r="I49" s="8">
        <v>32</v>
      </c>
      <c r="J49" s="52">
        <f t="shared" si="1"/>
        <v>77.661999999999992</v>
      </c>
      <c r="K49" s="7">
        <v>46</v>
      </c>
      <c r="L49" s="30">
        <v>3.14</v>
      </c>
      <c r="M49" s="7"/>
      <c r="N49" s="7" t="s">
        <v>202</v>
      </c>
      <c r="O49" s="7"/>
      <c r="P49" s="7"/>
    </row>
    <row r="50" spans="1:16" ht="22.5" customHeight="1">
      <c r="A50" s="7">
        <v>47</v>
      </c>
      <c r="B50" s="8">
        <v>21043067</v>
      </c>
      <c r="C50" s="29" t="s">
        <v>75</v>
      </c>
      <c r="D50" s="24">
        <v>86.49</v>
      </c>
      <c r="E50" s="31">
        <v>45</v>
      </c>
      <c r="F50" s="24">
        <v>60</v>
      </c>
      <c r="G50" s="14">
        <v>40</v>
      </c>
      <c r="H50" s="11">
        <v>50</v>
      </c>
      <c r="I50" s="8">
        <v>32</v>
      </c>
      <c r="J50" s="52">
        <f t="shared" si="1"/>
        <v>77.542999999999992</v>
      </c>
      <c r="K50" s="7">
        <v>47</v>
      </c>
      <c r="L50" s="30">
        <v>3.12</v>
      </c>
      <c r="M50" s="7"/>
      <c r="N50" s="7" t="s">
        <v>202</v>
      </c>
      <c r="O50" s="7"/>
      <c r="P50" s="7"/>
    </row>
    <row r="51" spans="1:16" ht="22.5" customHeight="1">
      <c r="A51" s="7">
        <v>48</v>
      </c>
      <c r="B51" s="8">
        <v>21043072</v>
      </c>
      <c r="C51" s="29" t="s">
        <v>79</v>
      </c>
      <c r="D51" s="24">
        <v>86.08</v>
      </c>
      <c r="E51" s="31">
        <v>48</v>
      </c>
      <c r="F51" s="24">
        <v>60</v>
      </c>
      <c r="G51" s="14">
        <v>40</v>
      </c>
      <c r="H51" s="11">
        <v>50</v>
      </c>
      <c r="I51" s="8">
        <v>32</v>
      </c>
      <c r="J51" s="52">
        <f t="shared" si="1"/>
        <v>77.256</v>
      </c>
      <c r="K51" s="7">
        <v>48</v>
      </c>
      <c r="L51" s="30">
        <v>3.12</v>
      </c>
      <c r="M51" s="7"/>
      <c r="N51" s="7" t="s">
        <v>202</v>
      </c>
      <c r="O51" s="7"/>
      <c r="P51" s="7"/>
    </row>
    <row r="52" spans="1:16" ht="22.5" customHeight="1">
      <c r="A52" s="7">
        <v>49</v>
      </c>
      <c r="B52" s="8">
        <v>21163049</v>
      </c>
      <c r="C52" s="53" t="s">
        <v>80</v>
      </c>
      <c r="D52" s="12">
        <v>85.85</v>
      </c>
      <c r="E52" s="31">
        <v>50</v>
      </c>
      <c r="F52" s="8">
        <v>60.75</v>
      </c>
      <c r="G52" s="14">
        <v>39</v>
      </c>
      <c r="H52" s="8">
        <v>50</v>
      </c>
      <c r="I52" s="8">
        <v>32</v>
      </c>
      <c r="J52" s="52">
        <f t="shared" si="1"/>
        <v>77.24499999999999</v>
      </c>
      <c r="K52" s="7">
        <v>49</v>
      </c>
      <c r="L52" s="30">
        <v>3.17</v>
      </c>
      <c r="M52" s="8"/>
      <c r="N52" s="7" t="s">
        <v>202</v>
      </c>
      <c r="O52" s="8"/>
      <c r="P52" s="7"/>
    </row>
    <row r="53" spans="1:16" ht="22.5" customHeight="1">
      <c r="A53" s="7">
        <v>50</v>
      </c>
      <c r="B53" s="8">
        <v>21043024</v>
      </c>
      <c r="C53" s="29" t="s">
        <v>83</v>
      </c>
      <c r="D53" s="24">
        <v>86.04</v>
      </c>
      <c r="E53" s="31">
        <v>49</v>
      </c>
      <c r="F53" s="24">
        <v>60</v>
      </c>
      <c r="G53" s="14">
        <v>40</v>
      </c>
      <c r="H53" s="11">
        <v>50</v>
      </c>
      <c r="I53" s="8">
        <v>32</v>
      </c>
      <c r="J53" s="52">
        <f t="shared" si="1"/>
        <v>77.228000000000009</v>
      </c>
      <c r="K53" s="7">
        <v>50</v>
      </c>
      <c r="L53" s="30">
        <v>3.05</v>
      </c>
      <c r="M53" s="7"/>
      <c r="N53" s="7" t="s">
        <v>202</v>
      </c>
      <c r="O53" s="7"/>
      <c r="P53" s="7"/>
    </row>
    <row r="54" spans="1:16" ht="22.5" customHeight="1">
      <c r="A54" s="7">
        <v>51</v>
      </c>
      <c r="B54" s="8">
        <v>21043051</v>
      </c>
      <c r="C54" s="29" t="s">
        <v>81</v>
      </c>
      <c r="D54" s="24">
        <v>85.75</v>
      </c>
      <c r="E54" s="31">
        <v>51</v>
      </c>
      <c r="F54" s="24">
        <v>60</v>
      </c>
      <c r="G54" s="14">
        <v>40</v>
      </c>
      <c r="H54" s="11">
        <v>50</v>
      </c>
      <c r="I54" s="8">
        <v>32</v>
      </c>
      <c r="J54" s="52">
        <f t="shared" si="1"/>
        <v>77.025000000000006</v>
      </c>
      <c r="K54" s="7">
        <v>51</v>
      </c>
      <c r="L54" s="30">
        <v>3.19</v>
      </c>
      <c r="M54" s="7"/>
      <c r="N54" s="7" t="s">
        <v>202</v>
      </c>
      <c r="O54" s="7"/>
      <c r="P54" s="7"/>
    </row>
    <row r="55" spans="1:16" ht="22.5" customHeight="1">
      <c r="A55" s="7">
        <v>52</v>
      </c>
      <c r="B55" s="8">
        <v>21043043</v>
      </c>
      <c r="C55" s="29" t="s">
        <v>82</v>
      </c>
      <c r="D55" s="24">
        <v>85.71</v>
      </c>
      <c r="E55" s="31">
        <v>52</v>
      </c>
      <c r="F55" s="24">
        <v>60</v>
      </c>
      <c r="G55" s="14">
        <v>40</v>
      </c>
      <c r="H55" s="11">
        <v>50</v>
      </c>
      <c r="I55" s="8">
        <v>32</v>
      </c>
      <c r="J55" s="52">
        <f t="shared" si="1"/>
        <v>76.996999999999986</v>
      </c>
      <c r="K55" s="7">
        <v>52</v>
      </c>
      <c r="L55" s="30">
        <v>3.14</v>
      </c>
      <c r="M55" s="7"/>
      <c r="N55" s="7" t="s">
        <v>202</v>
      </c>
      <c r="O55" s="7"/>
      <c r="P55" s="7"/>
    </row>
    <row r="56" spans="1:16" ht="22.5" customHeight="1">
      <c r="A56" s="7">
        <v>53</v>
      </c>
      <c r="B56" s="8">
        <v>21043055</v>
      </c>
      <c r="C56" s="29" t="s">
        <v>88</v>
      </c>
      <c r="D56" s="24">
        <v>84.9</v>
      </c>
      <c r="E56" s="31">
        <v>57</v>
      </c>
      <c r="F56" s="24">
        <v>62</v>
      </c>
      <c r="G56" s="14">
        <v>21</v>
      </c>
      <c r="H56" s="11">
        <v>50</v>
      </c>
      <c r="I56" s="8">
        <v>32</v>
      </c>
      <c r="J56" s="52">
        <f t="shared" si="1"/>
        <v>76.83</v>
      </c>
      <c r="K56" s="7">
        <v>53</v>
      </c>
      <c r="L56" s="30">
        <v>3.1</v>
      </c>
      <c r="M56" s="7"/>
      <c r="N56" s="7" t="s">
        <v>202</v>
      </c>
      <c r="O56" s="7"/>
      <c r="P56" s="7"/>
    </row>
    <row r="57" spans="1:16" ht="22.5" customHeight="1">
      <c r="A57" s="7">
        <v>54</v>
      </c>
      <c r="B57" s="8">
        <v>21043066</v>
      </c>
      <c r="C57" s="29" t="s">
        <v>84</v>
      </c>
      <c r="D57" s="24">
        <v>85.44</v>
      </c>
      <c r="E57" s="31">
        <v>53</v>
      </c>
      <c r="F57" s="24">
        <v>60</v>
      </c>
      <c r="G57" s="14">
        <v>40</v>
      </c>
      <c r="H57" s="11">
        <v>50</v>
      </c>
      <c r="I57" s="8">
        <v>32</v>
      </c>
      <c r="J57" s="52">
        <f t="shared" si="1"/>
        <v>76.807999999999993</v>
      </c>
      <c r="K57" s="7">
        <v>54</v>
      </c>
      <c r="L57" s="30">
        <v>3.03</v>
      </c>
      <c r="M57" s="7"/>
      <c r="N57" s="7" t="s">
        <v>202</v>
      </c>
      <c r="O57" s="7"/>
      <c r="P57" s="7"/>
    </row>
    <row r="58" spans="1:16" ht="22.5" customHeight="1">
      <c r="A58" s="7">
        <v>55</v>
      </c>
      <c r="B58" s="8">
        <v>21043075</v>
      </c>
      <c r="C58" s="29" t="s">
        <v>85</v>
      </c>
      <c r="D58" s="24">
        <v>85.44</v>
      </c>
      <c r="E58" s="31">
        <v>53</v>
      </c>
      <c r="F58" s="24">
        <v>60</v>
      </c>
      <c r="G58" s="14">
        <v>40</v>
      </c>
      <c r="H58" s="11">
        <v>50</v>
      </c>
      <c r="I58" s="8">
        <v>32</v>
      </c>
      <c r="J58" s="52">
        <f t="shared" si="1"/>
        <v>76.807999999999993</v>
      </c>
      <c r="K58" s="7">
        <v>54</v>
      </c>
      <c r="L58" s="30">
        <v>3.17</v>
      </c>
      <c r="M58" s="7"/>
      <c r="N58" s="7" t="s">
        <v>202</v>
      </c>
      <c r="O58" s="7"/>
      <c r="P58" s="7"/>
    </row>
    <row r="59" spans="1:16" ht="22.5" customHeight="1">
      <c r="A59" s="7">
        <v>56</v>
      </c>
      <c r="B59" s="8">
        <v>21043038</v>
      </c>
      <c r="C59" s="29" t="s">
        <v>89</v>
      </c>
      <c r="D59" s="24">
        <v>84.76</v>
      </c>
      <c r="E59" s="31">
        <v>58</v>
      </c>
      <c r="F59" s="24">
        <v>62</v>
      </c>
      <c r="G59" s="14">
        <v>21</v>
      </c>
      <c r="H59" s="11">
        <v>50</v>
      </c>
      <c r="I59" s="8">
        <v>32</v>
      </c>
      <c r="J59" s="52">
        <f t="shared" si="1"/>
        <v>76.731999999999999</v>
      </c>
      <c r="K59" s="7">
        <v>56</v>
      </c>
      <c r="L59" s="30">
        <v>2.97</v>
      </c>
      <c r="M59" s="7"/>
      <c r="N59" s="7" t="s">
        <v>202</v>
      </c>
      <c r="O59" s="7"/>
      <c r="P59" s="7"/>
    </row>
    <row r="60" spans="1:16" ht="22.5" customHeight="1">
      <c r="A60" s="7">
        <v>57</v>
      </c>
      <c r="B60" s="8">
        <v>21043049</v>
      </c>
      <c r="C60" s="29" t="s">
        <v>86</v>
      </c>
      <c r="D60" s="24">
        <v>85.24</v>
      </c>
      <c r="E60" s="31">
        <v>55</v>
      </c>
      <c r="F60" s="24">
        <v>60</v>
      </c>
      <c r="G60" s="14">
        <v>40</v>
      </c>
      <c r="H60" s="11">
        <v>50</v>
      </c>
      <c r="I60" s="8">
        <v>32</v>
      </c>
      <c r="J60" s="52">
        <f t="shared" si="1"/>
        <v>76.667999999999992</v>
      </c>
      <c r="K60" s="7">
        <v>57</v>
      </c>
      <c r="L60" s="30">
        <v>3.03</v>
      </c>
      <c r="M60" s="7"/>
      <c r="N60" s="7" t="s">
        <v>202</v>
      </c>
      <c r="O60" s="7"/>
      <c r="P60" s="8"/>
    </row>
    <row r="61" spans="1:16" ht="22.5" customHeight="1">
      <c r="A61" s="7">
        <v>58</v>
      </c>
      <c r="B61" s="8">
        <v>21043046</v>
      </c>
      <c r="C61" s="29" t="s">
        <v>90</v>
      </c>
      <c r="D61" s="24">
        <v>84.63</v>
      </c>
      <c r="E61" s="31">
        <v>59</v>
      </c>
      <c r="F61" s="24">
        <v>62</v>
      </c>
      <c r="G61" s="14">
        <v>21</v>
      </c>
      <c r="H61" s="11">
        <v>50</v>
      </c>
      <c r="I61" s="8">
        <v>32</v>
      </c>
      <c r="J61" s="52">
        <f t="shared" si="1"/>
        <v>76.640999999999991</v>
      </c>
      <c r="K61" s="7">
        <v>58</v>
      </c>
      <c r="L61" s="30">
        <v>2.93</v>
      </c>
      <c r="M61" s="7"/>
      <c r="N61" s="7" t="s">
        <v>202</v>
      </c>
      <c r="O61" s="7"/>
      <c r="P61" s="7"/>
    </row>
    <row r="62" spans="1:16" ht="22.5" customHeight="1">
      <c r="A62" s="7">
        <v>59</v>
      </c>
      <c r="B62" s="8">
        <v>21043020</v>
      </c>
      <c r="C62" s="29" t="s">
        <v>87</v>
      </c>
      <c r="D62" s="24">
        <v>85.17</v>
      </c>
      <c r="E62" s="31">
        <v>56</v>
      </c>
      <c r="F62" s="24">
        <v>60</v>
      </c>
      <c r="G62" s="14">
        <v>40</v>
      </c>
      <c r="H62" s="11">
        <v>50</v>
      </c>
      <c r="I62" s="8">
        <v>32</v>
      </c>
      <c r="J62" s="52">
        <f t="shared" si="1"/>
        <v>76.619</v>
      </c>
      <c r="K62" s="7">
        <v>59</v>
      </c>
      <c r="L62" s="30">
        <v>3.07</v>
      </c>
      <c r="M62" s="7"/>
      <c r="N62" s="7" t="s">
        <v>202</v>
      </c>
      <c r="O62" s="7"/>
      <c r="P62" s="7"/>
    </row>
    <row r="63" spans="1:16" ht="22.5" customHeight="1">
      <c r="A63" s="7">
        <v>60</v>
      </c>
      <c r="B63" s="8">
        <v>21043026</v>
      </c>
      <c r="C63" s="29" t="s">
        <v>92</v>
      </c>
      <c r="D63" s="24">
        <v>84.59</v>
      </c>
      <c r="E63" s="31">
        <v>61</v>
      </c>
      <c r="F63" s="24">
        <v>62</v>
      </c>
      <c r="G63" s="14">
        <v>21</v>
      </c>
      <c r="H63" s="11">
        <v>50</v>
      </c>
      <c r="I63" s="8">
        <v>32</v>
      </c>
      <c r="J63" s="52">
        <f t="shared" si="1"/>
        <v>76.613</v>
      </c>
      <c r="K63" s="7">
        <v>60</v>
      </c>
      <c r="L63" s="30">
        <v>2.92</v>
      </c>
      <c r="M63" s="7"/>
      <c r="N63" s="7" t="s">
        <v>202</v>
      </c>
      <c r="O63" s="7"/>
      <c r="P63" s="7"/>
    </row>
    <row r="64" spans="1:16" ht="22.5" customHeight="1">
      <c r="A64" s="7">
        <v>61</v>
      </c>
      <c r="B64" s="8">
        <v>21043071</v>
      </c>
      <c r="C64" s="29" t="s">
        <v>102</v>
      </c>
      <c r="D64" s="24">
        <v>84.2</v>
      </c>
      <c r="E64" s="31">
        <v>63</v>
      </c>
      <c r="F64" s="24">
        <v>60</v>
      </c>
      <c r="G64" s="14">
        <v>40</v>
      </c>
      <c r="H64" s="11">
        <v>54</v>
      </c>
      <c r="I64" s="8">
        <v>19</v>
      </c>
      <c r="J64" s="52">
        <f t="shared" si="1"/>
        <v>76.34</v>
      </c>
      <c r="K64" s="7">
        <v>61</v>
      </c>
      <c r="L64" s="30">
        <v>2.86</v>
      </c>
      <c r="M64" s="7"/>
      <c r="N64" s="7" t="s">
        <v>202</v>
      </c>
      <c r="O64" s="7"/>
      <c r="P64" s="7"/>
    </row>
    <row r="65" spans="1:16" ht="22.5" customHeight="1">
      <c r="A65" s="7">
        <v>62</v>
      </c>
      <c r="B65" s="8">
        <v>21043080</v>
      </c>
      <c r="C65" s="29" t="s">
        <v>96</v>
      </c>
      <c r="D65" s="12">
        <v>83.78</v>
      </c>
      <c r="E65" s="31">
        <v>66</v>
      </c>
      <c r="F65" s="8">
        <v>62</v>
      </c>
      <c r="G65" s="14">
        <v>21</v>
      </c>
      <c r="H65" s="8">
        <v>52</v>
      </c>
      <c r="I65" s="8">
        <v>25</v>
      </c>
      <c r="J65" s="52">
        <f t="shared" si="1"/>
        <v>76.245999999999995</v>
      </c>
      <c r="K65" s="7">
        <v>62</v>
      </c>
      <c r="L65" s="30">
        <v>2.95</v>
      </c>
      <c r="M65" s="8"/>
      <c r="N65" s="7" t="s">
        <v>202</v>
      </c>
      <c r="O65" s="8"/>
      <c r="P65" s="7"/>
    </row>
    <row r="66" spans="1:16" ht="22.5" customHeight="1">
      <c r="A66" s="7">
        <v>63</v>
      </c>
      <c r="B66" s="8">
        <v>21043077</v>
      </c>
      <c r="C66" s="29" t="s">
        <v>91</v>
      </c>
      <c r="D66" s="24">
        <v>84.63</v>
      </c>
      <c r="E66" s="31">
        <v>59</v>
      </c>
      <c r="F66" s="24">
        <v>60</v>
      </c>
      <c r="G66" s="14">
        <v>40</v>
      </c>
      <c r="H66" s="11">
        <v>50</v>
      </c>
      <c r="I66" s="8">
        <v>32</v>
      </c>
      <c r="J66" s="52">
        <f t="shared" si="1"/>
        <v>76.240999999999985</v>
      </c>
      <c r="K66" s="7">
        <v>63</v>
      </c>
      <c r="L66" s="30">
        <v>3.07</v>
      </c>
      <c r="M66" s="7"/>
      <c r="N66" s="7" t="s">
        <v>202</v>
      </c>
      <c r="O66" s="7"/>
      <c r="P66" s="7"/>
    </row>
    <row r="67" spans="1:16" ht="22.5" customHeight="1">
      <c r="A67" s="7">
        <v>64</v>
      </c>
      <c r="B67" s="8">
        <v>21043022</v>
      </c>
      <c r="C67" s="29" t="s">
        <v>97</v>
      </c>
      <c r="D67" s="24">
        <v>83.64</v>
      </c>
      <c r="E67" s="31">
        <v>68</v>
      </c>
      <c r="F67" s="24">
        <v>62</v>
      </c>
      <c r="G67" s="14">
        <v>21</v>
      </c>
      <c r="H67" s="11">
        <v>52.5</v>
      </c>
      <c r="I67" s="8">
        <v>24</v>
      </c>
      <c r="J67" s="52">
        <f t="shared" si="1"/>
        <v>76.197999999999993</v>
      </c>
      <c r="K67" s="7">
        <v>64</v>
      </c>
      <c r="L67" s="30">
        <v>2.95</v>
      </c>
      <c r="M67" s="7"/>
      <c r="N67" s="7" t="s">
        <v>202</v>
      </c>
      <c r="O67" s="7"/>
      <c r="P67" s="7"/>
    </row>
    <row r="68" spans="1:16" ht="22.5" customHeight="1">
      <c r="A68" s="7">
        <v>65</v>
      </c>
      <c r="B68" s="8">
        <v>21043003</v>
      </c>
      <c r="C68" s="29" t="s">
        <v>101</v>
      </c>
      <c r="D68" s="24">
        <v>83.27</v>
      </c>
      <c r="E68" s="31">
        <v>71</v>
      </c>
      <c r="F68" s="24">
        <v>64.5</v>
      </c>
      <c r="G68" s="14">
        <v>12</v>
      </c>
      <c r="H68" s="11">
        <v>50</v>
      </c>
      <c r="I68" s="8">
        <v>32</v>
      </c>
      <c r="J68" s="52">
        <f t="shared" ref="J68:J86" si="2">D68*0.7+F68*0.2+H68*0.1</f>
        <v>76.188999999999993</v>
      </c>
      <c r="K68" s="7">
        <v>65</v>
      </c>
      <c r="L68" s="30">
        <v>2.86</v>
      </c>
      <c r="M68" s="7"/>
      <c r="N68" s="7" t="s">
        <v>202</v>
      </c>
      <c r="O68" s="7"/>
      <c r="P68" s="7"/>
    </row>
    <row r="69" spans="1:16" ht="22.5" customHeight="1">
      <c r="A69" s="7">
        <v>66</v>
      </c>
      <c r="B69" s="8">
        <v>21043064</v>
      </c>
      <c r="C69" s="29" t="s">
        <v>93</v>
      </c>
      <c r="D69" s="24">
        <v>84.49</v>
      </c>
      <c r="E69" s="31">
        <v>62</v>
      </c>
      <c r="F69" s="24">
        <v>60</v>
      </c>
      <c r="G69" s="14">
        <v>40</v>
      </c>
      <c r="H69" s="11">
        <v>50</v>
      </c>
      <c r="I69" s="8">
        <v>32</v>
      </c>
      <c r="J69" s="52">
        <f t="shared" si="2"/>
        <v>76.143000000000001</v>
      </c>
      <c r="K69" s="7">
        <v>66</v>
      </c>
      <c r="L69" s="30">
        <v>2.86</v>
      </c>
      <c r="M69" s="7"/>
      <c r="N69" s="7" t="s">
        <v>202</v>
      </c>
      <c r="O69" s="7"/>
      <c r="P69" s="7"/>
    </row>
    <row r="70" spans="1:16" ht="22.5" customHeight="1">
      <c r="A70" s="7">
        <v>67</v>
      </c>
      <c r="B70" s="8">
        <v>21043068</v>
      </c>
      <c r="C70" s="29" t="s">
        <v>94</v>
      </c>
      <c r="D70" s="24">
        <v>84.15</v>
      </c>
      <c r="E70" s="31">
        <v>64</v>
      </c>
      <c r="F70" s="24">
        <v>60</v>
      </c>
      <c r="G70" s="14">
        <v>40</v>
      </c>
      <c r="H70" s="11">
        <v>50</v>
      </c>
      <c r="I70" s="8">
        <v>32</v>
      </c>
      <c r="J70" s="52">
        <f t="shared" si="2"/>
        <v>75.905000000000001</v>
      </c>
      <c r="K70" s="7">
        <v>67</v>
      </c>
      <c r="L70" s="30">
        <v>3.03</v>
      </c>
      <c r="M70" s="7"/>
      <c r="N70" s="7" t="s">
        <v>202</v>
      </c>
      <c r="O70" s="7"/>
      <c r="P70" s="7"/>
    </row>
    <row r="71" spans="1:16" ht="22.5" customHeight="1">
      <c r="A71" s="7">
        <v>68</v>
      </c>
      <c r="B71" s="8">
        <v>21043021</v>
      </c>
      <c r="C71" s="29" t="s">
        <v>100</v>
      </c>
      <c r="D71" s="24">
        <v>83.84</v>
      </c>
      <c r="E71" s="31">
        <v>65</v>
      </c>
      <c r="F71" s="24">
        <v>60</v>
      </c>
      <c r="G71" s="14">
        <v>40</v>
      </c>
      <c r="H71" s="11">
        <v>50</v>
      </c>
      <c r="I71" s="8">
        <v>32</v>
      </c>
      <c r="J71" s="52">
        <f t="shared" si="2"/>
        <v>75.687999999999988</v>
      </c>
      <c r="K71" s="7">
        <v>68</v>
      </c>
      <c r="L71" s="30">
        <v>2.8</v>
      </c>
      <c r="M71" s="7"/>
      <c r="N71" s="7" t="s">
        <v>202</v>
      </c>
      <c r="O71" s="7"/>
      <c r="P71" s="7"/>
    </row>
    <row r="72" spans="1:16" ht="22.5" customHeight="1">
      <c r="A72" s="7">
        <v>69</v>
      </c>
      <c r="B72" s="8">
        <v>21043019</v>
      </c>
      <c r="C72" s="29" t="s">
        <v>95</v>
      </c>
      <c r="D72" s="24">
        <v>83.78</v>
      </c>
      <c r="E72" s="31">
        <v>66</v>
      </c>
      <c r="F72" s="24">
        <v>60</v>
      </c>
      <c r="G72" s="14">
        <v>40</v>
      </c>
      <c r="H72" s="11">
        <v>50</v>
      </c>
      <c r="I72" s="8">
        <v>32</v>
      </c>
      <c r="J72" s="52">
        <f t="shared" si="2"/>
        <v>75.645999999999987</v>
      </c>
      <c r="K72" s="7">
        <v>69</v>
      </c>
      <c r="L72" s="30">
        <v>2.95</v>
      </c>
      <c r="M72" s="7"/>
      <c r="N72" s="7" t="s">
        <v>202</v>
      </c>
      <c r="O72" s="7"/>
      <c r="P72" s="7"/>
    </row>
    <row r="73" spans="1:16" ht="22.5" customHeight="1">
      <c r="A73" s="7">
        <v>70</v>
      </c>
      <c r="B73" s="8">
        <v>21043030</v>
      </c>
      <c r="C73" s="29" t="s">
        <v>98</v>
      </c>
      <c r="D73" s="24">
        <v>83.64</v>
      </c>
      <c r="E73" s="31">
        <v>68</v>
      </c>
      <c r="F73" s="24">
        <v>60</v>
      </c>
      <c r="G73" s="14">
        <v>40</v>
      </c>
      <c r="H73" s="11">
        <v>50</v>
      </c>
      <c r="I73" s="8">
        <v>32</v>
      </c>
      <c r="J73" s="52">
        <f t="shared" si="2"/>
        <v>75.548000000000002</v>
      </c>
      <c r="K73" s="7">
        <v>70</v>
      </c>
      <c r="L73" s="30">
        <v>2.92</v>
      </c>
      <c r="M73" s="7"/>
      <c r="N73" s="7" t="s">
        <v>202</v>
      </c>
      <c r="O73" s="7"/>
      <c r="P73" s="7"/>
    </row>
    <row r="74" spans="1:16" ht="22.5" customHeight="1">
      <c r="A74" s="7">
        <v>71</v>
      </c>
      <c r="B74" s="8">
        <v>21043017</v>
      </c>
      <c r="C74" s="29" t="s">
        <v>103</v>
      </c>
      <c r="D74" s="24">
        <v>82.86</v>
      </c>
      <c r="E74" s="31">
        <v>72</v>
      </c>
      <c r="F74" s="24">
        <v>62</v>
      </c>
      <c r="G74" s="14">
        <v>21</v>
      </c>
      <c r="H74" s="11">
        <v>50</v>
      </c>
      <c r="I74" s="8">
        <v>32</v>
      </c>
      <c r="J74" s="52">
        <f t="shared" si="2"/>
        <v>75.402000000000001</v>
      </c>
      <c r="K74" s="7">
        <v>71</v>
      </c>
      <c r="L74" s="30">
        <v>2.69</v>
      </c>
      <c r="M74" s="7"/>
      <c r="N74" s="7" t="s">
        <v>202</v>
      </c>
      <c r="O74" s="7"/>
      <c r="P74" s="7"/>
    </row>
    <row r="75" spans="1:16" ht="22.5" customHeight="1">
      <c r="A75" s="7">
        <v>72</v>
      </c>
      <c r="B75" s="8">
        <v>21043015</v>
      </c>
      <c r="C75" s="29" t="s">
        <v>99</v>
      </c>
      <c r="D75" s="24">
        <v>83.41</v>
      </c>
      <c r="E75" s="31">
        <v>70</v>
      </c>
      <c r="F75" s="24">
        <v>60</v>
      </c>
      <c r="G75" s="14">
        <v>40</v>
      </c>
      <c r="H75" s="11">
        <v>50</v>
      </c>
      <c r="I75" s="8">
        <v>32</v>
      </c>
      <c r="J75" s="52">
        <f t="shared" si="2"/>
        <v>75.387</v>
      </c>
      <c r="K75" s="7">
        <v>72</v>
      </c>
      <c r="L75" s="30">
        <v>2.93</v>
      </c>
      <c r="M75" s="7"/>
      <c r="N75" s="7" t="s">
        <v>202</v>
      </c>
      <c r="O75" s="7"/>
      <c r="P75" s="7"/>
    </row>
    <row r="76" spans="1:16" ht="22.5" customHeight="1">
      <c r="A76" s="7">
        <v>73</v>
      </c>
      <c r="B76" s="8">
        <v>21043012</v>
      </c>
      <c r="C76" s="29" t="s">
        <v>106</v>
      </c>
      <c r="D76" s="24">
        <v>82.36</v>
      </c>
      <c r="E76" s="31">
        <v>75</v>
      </c>
      <c r="F76" s="24">
        <v>62</v>
      </c>
      <c r="G76" s="14">
        <v>21</v>
      </c>
      <c r="H76" s="11">
        <v>50</v>
      </c>
      <c r="I76" s="8">
        <v>32</v>
      </c>
      <c r="J76" s="52">
        <f t="shared" si="2"/>
        <v>75.051999999999992</v>
      </c>
      <c r="K76" s="7">
        <v>73</v>
      </c>
      <c r="L76" s="30">
        <v>2.85</v>
      </c>
      <c r="M76" s="7"/>
      <c r="N76" s="7" t="s">
        <v>202</v>
      </c>
      <c r="O76" s="7"/>
      <c r="P76" s="7"/>
    </row>
    <row r="77" spans="1:16" ht="22.5" customHeight="1">
      <c r="A77" s="7">
        <v>74</v>
      </c>
      <c r="B77" s="8">
        <v>21163008</v>
      </c>
      <c r="C77" s="53" t="s">
        <v>107</v>
      </c>
      <c r="D77" s="12">
        <v>82.32</v>
      </c>
      <c r="E77" s="31">
        <v>76</v>
      </c>
      <c r="F77" s="8">
        <v>62</v>
      </c>
      <c r="G77" s="14">
        <v>21</v>
      </c>
      <c r="H77" s="8">
        <v>50</v>
      </c>
      <c r="I77" s="8">
        <v>32</v>
      </c>
      <c r="J77" s="52">
        <f t="shared" si="2"/>
        <v>75.023999999999987</v>
      </c>
      <c r="K77" s="7">
        <v>74</v>
      </c>
      <c r="L77" s="30">
        <v>2.8</v>
      </c>
      <c r="M77" s="8"/>
      <c r="N77" s="7" t="s">
        <v>202</v>
      </c>
      <c r="O77" s="8"/>
      <c r="P77" s="7"/>
    </row>
    <row r="78" spans="1:16" ht="22.5" customHeight="1">
      <c r="A78" s="7">
        <v>75</v>
      </c>
      <c r="B78" s="8">
        <v>21043029</v>
      </c>
      <c r="C78" s="29" t="s">
        <v>104</v>
      </c>
      <c r="D78" s="24">
        <v>82.83</v>
      </c>
      <c r="E78" s="31">
        <v>73</v>
      </c>
      <c r="F78" s="24">
        <v>60</v>
      </c>
      <c r="G78" s="14">
        <v>40</v>
      </c>
      <c r="H78" s="11">
        <v>50</v>
      </c>
      <c r="I78" s="8">
        <v>32</v>
      </c>
      <c r="J78" s="52">
        <f t="shared" si="2"/>
        <v>74.980999999999995</v>
      </c>
      <c r="K78" s="7">
        <v>75</v>
      </c>
      <c r="L78" s="30">
        <v>2.85</v>
      </c>
      <c r="M78" s="7"/>
      <c r="N78" s="7" t="s">
        <v>202</v>
      </c>
      <c r="O78" s="7"/>
      <c r="P78" s="7"/>
    </row>
    <row r="79" spans="1:16" ht="22.5" customHeight="1">
      <c r="A79" s="7">
        <v>76</v>
      </c>
      <c r="B79" s="8">
        <v>21043057</v>
      </c>
      <c r="C79" s="29" t="s">
        <v>105</v>
      </c>
      <c r="D79" s="24">
        <v>82.83</v>
      </c>
      <c r="E79" s="31">
        <v>73</v>
      </c>
      <c r="F79" s="24">
        <v>60</v>
      </c>
      <c r="G79" s="14">
        <v>40</v>
      </c>
      <c r="H79" s="11">
        <v>50</v>
      </c>
      <c r="I79" s="8">
        <v>32</v>
      </c>
      <c r="J79" s="52">
        <f t="shared" si="2"/>
        <v>74.980999999999995</v>
      </c>
      <c r="K79" s="7">
        <v>76</v>
      </c>
      <c r="L79" s="30">
        <v>2.88</v>
      </c>
      <c r="M79" s="7"/>
      <c r="N79" s="7" t="s">
        <v>202</v>
      </c>
      <c r="O79" s="7"/>
      <c r="P79" s="7"/>
    </row>
    <row r="80" spans="1:16" ht="22.5" customHeight="1">
      <c r="A80" s="7">
        <v>77</v>
      </c>
      <c r="B80" s="8">
        <v>21043034</v>
      </c>
      <c r="C80" s="29" t="s">
        <v>108</v>
      </c>
      <c r="D80" s="24">
        <v>82.08</v>
      </c>
      <c r="E80" s="31">
        <v>77</v>
      </c>
      <c r="F80" s="24">
        <v>60</v>
      </c>
      <c r="G80" s="14">
        <v>40</v>
      </c>
      <c r="H80" s="11">
        <v>50</v>
      </c>
      <c r="I80" s="8">
        <v>32</v>
      </c>
      <c r="J80" s="52">
        <f t="shared" si="2"/>
        <v>74.455999999999989</v>
      </c>
      <c r="K80" s="7">
        <v>77</v>
      </c>
      <c r="L80" s="30">
        <v>2.85</v>
      </c>
      <c r="M80" s="7"/>
      <c r="N80" s="7" t="s">
        <v>202</v>
      </c>
      <c r="O80" s="7"/>
      <c r="P80" s="7"/>
    </row>
    <row r="81" spans="1:16" ht="22.5" customHeight="1">
      <c r="A81" s="7">
        <v>78</v>
      </c>
      <c r="B81" s="8">
        <v>21043007</v>
      </c>
      <c r="C81" s="29" t="s">
        <v>109</v>
      </c>
      <c r="D81" s="24">
        <v>81.75</v>
      </c>
      <c r="E81" s="31">
        <v>78</v>
      </c>
      <c r="F81" s="24">
        <v>60</v>
      </c>
      <c r="G81" s="14">
        <v>40</v>
      </c>
      <c r="H81" s="11">
        <v>50</v>
      </c>
      <c r="I81" s="8">
        <v>32</v>
      </c>
      <c r="J81" s="52">
        <f t="shared" si="2"/>
        <v>74.224999999999994</v>
      </c>
      <c r="K81" s="7">
        <v>78</v>
      </c>
      <c r="L81" s="30">
        <v>2.68</v>
      </c>
      <c r="M81" s="7"/>
      <c r="N81" s="7" t="s">
        <v>202</v>
      </c>
      <c r="O81" s="7"/>
      <c r="P81" s="7"/>
    </row>
    <row r="82" spans="1:16" ht="22.5" customHeight="1">
      <c r="A82" s="7">
        <v>79</v>
      </c>
      <c r="B82" s="57">
        <v>21043061</v>
      </c>
      <c r="C82" s="58" t="s">
        <v>110</v>
      </c>
      <c r="D82" s="59">
        <v>81.31</v>
      </c>
      <c r="E82" s="60">
        <v>79</v>
      </c>
      <c r="F82" s="59">
        <v>60</v>
      </c>
      <c r="G82" s="61">
        <v>40</v>
      </c>
      <c r="H82" s="62">
        <v>50</v>
      </c>
      <c r="I82" s="57">
        <v>32</v>
      </c>
      <c r="J82" s="63">
        <f t="shared" si="2"/>
        <v>73.917000000000002</v>
      </c>
      <c r="K82" s="7">
        <v>79</v>
      </c>
      <c r="L82" s="64">
        <v>2.59</v>
      </c>
      <c r="M82" s="56"/>
      <c r="N82" s="56" t="s">
        <v>202</v>
      </c>
      <c r="O82" s="56"/>
      <c r="P82" s="56"/>
    </row>
    <row r="83" spans="1:16" s="2" customFormat="1" ht="22.5" customHeight="1">
      <c r="A83" s="7">
        <v>80</v>
      </c>
      <c r="B83" s="8">
        <v>21043025</v>
      </c>
      <c r="C83" s="29" t="s">
        <v>111</v>
      </c>
      <c r="D83" s="24">
        <v>79.58</v>
      </c>
      <c r="E83" s="31">
        <v>80</v>
      </c>
      <c r="F83" s="24">
        <v>64</v>
      </c>
      <c r="G83" s="14">
        <v>15</v>
      </c>
      <c r="H83" s="11">
        <v>50</v>
      </c>
      <c r="I83" s="8">
        <v>32</v>
      </c>
      <c r="J83" s="52">
        <f t="shared" si="2"/>
        <v>73.506</v>
      </c>
      <c r="K83" s="7">
        <v>80</v>
      </c>
      <c r="L83" s="30">
        <v>2.58</v>
      </c>
      <c r="M83" s="7"/>
      <c r="N83" s="7" t="s">
        <v>202</v>
      </c>
      <c r="O83" s="7"/>
      <c r="P83" s="7"/>
    </row>
    <row r="84" spans="1:16" s="2" customFormat="1" ht="22.5" customHeight="1">
      <c r="A84" s="7">
        <v>81</v>
      </c>
      <c r="B84" s="66">
        <v>21043062</v>
      </c>
      <c r="C84" s="67" t="s">
        <v>112</v>
      </c>
      <c r="D84" s="68">
        <v>78.930000000000007</v>
      </c>
      <c r="E84" s="69">
        <v>81</v>
      </c>
      <c r="F84" s="68">
        <v>60</v>
      </c>
      <c r="G84" s="70">
        <v>40</v>
      </c>
      <c r="H84" s="71">
        <v>51.5</v>
      </c>
      <c r="I84" s="66">
        <v>28</v>
      </c>
      <c r="J84" s="72">
        <f t="shared" si="2"/>
        <v>72.40100000000001</v>
      </c>
      <c r="K84" s="7">
        <v>81</v>
      </c>
      <c r="L84" s="73">
        <v>2.36</v>
      </c>
      <c r="M84" s="65"/>
      <c r="N84" s="65" t="s">
        <v>202</v>
      </c>
      <c r="O84" s="65"/>
      <c r="P84" s="66"/>
    </row>
    <row r="85" spans="1:16" s="2" customFormat="1" ht="22.5" customHeight="1">
      <c r="A85" s="7">
        <v>82</v>
      </c>
      <c r="B85" s="8">
        <v>21043004</v>
      </c>
      <c r="C85" s="29" t="s">
        <v>113</v>
      </c>
      <c r="D85" s="24">
        <v>78.02</v>
      </c>
      <c r="E85" s="31">
        <v>82</v>
      </c>
      <c r="F85" s="24">
        <v>60</v>
      </c>
      <c r="G85" s="14">
        <v>40</v>
      </c>
      <c r="H85" s="11">
        <v>50</v>
      </c>
      <c r="I85" s="8">
        <v>32</v>
      </c>
      <c r="J85" s="52">
        <f t="shared" si="2"/>
        <v>71.614000000000004</v>
      </c>
      <c r="K85" s="7">
        <v>82</v>
      </c>
      <c r="L85" s="30">
        <v>2.31</v>
      </c>
      <c r="M85" s="7"/>
      <c r="N85" s="7" t="s">
        <v>202</v>
      </c>
      <c r="O85" s="7"/>
      <c r="P85" s="7"/>
    </row>
    <row r="86" spans="1:16" ht="22.5" customHeight="1">
      <c r="A86" s="7">
        <v>83</v>
      </c>
      <c r="B86" s="8">
        <v>21043027</v>
      </c>
      <c r="C86" s="29" t="s">
        <v>114</v>
      </c>
      <c r="D86" s="24">
        <v>75.540000000000006</v>
      </c>
      <c r="E86" s="31">
        <v>83</v>
      </c>
      <c r="F86" s="24">
        <v>60</v>
      </c>
      <c r="G86" s="14">
        <v>40</v>
      </c>
      <c r="H86" s="11">
        <v>50</v>
      </c>
      <c r="I86" s="8">
        <v>32</v>
      </c>
      <c r="J86" s="52">
        <f t="shared" si="2"/>
        <v>69.878</v>
      </c>
      <c r="K86" s="7">
        <v>83</v>
      </c>
      <c r="L86" s="30">
        <v>2.12</v>
      </c>
      <c r="M86" s="7"/>
      <c r="N86" s="7" t="s">
        <v>212</v>
      </c>
      <c r="O86" s="7"/>
      <c r="P86" s="7"/>
    </row>
    <row r="87" spans="1:16" s="2" customFormat="1">
      <c r="A87" s="8"/>
      <c r="B87" s="8"/>
      <c r="C87" s="8"/>
      <c r="D87" s="8" t="s">
        <v>17</v>
      </c>
      <c r="E87" s="8"/>
      <c r="F87" s="8"/>
      <c r="G87" s="8" t="s">
        <v>18</v>
      </c>
      <c r="H87" s="8"/>
      <c r="I87" s="8"/>
      <c r="J87" s="8"/>
      <c r="K87" s="8"/>
      <c r="L87" s="8"/>
      <c r="M87" s="8"/>
      <c r="N87" s="8"/>
      <c r="O87" s="8"/>
      <c r="P87" s="8"/>
    </row>
  </sheetData>
  <sortState xmlns:xlrd2="http://schemas.microsoft.com/office/spreadsheetml/2017/richdata2" ref="A4:P86">
    <sortCondition descending="1" ref="J4:J86"/>
  </sortState>
  <mergeCells count="2">
    <mergeCell ref="A1:P1"/>
    <mergeCell ref="A2:P2"/>
  </mergeCells>
  <phoneticPr fontId="15" type="noConversion"/>
  <pageMargins left="0.75" right="0.75" top="1" bottom="1" header="0.5" footer="0.5"/>
  <pageSetup paperSize="9" scale="62"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87"/>
  <sheetViews>
    <sheetView zoomScale="67" zoomScaleNormal="67" workbookViewId="0">
      <pane ySplit="3" topLeftCell="A4" activePane="bottomLeft" state="frozen"/>
      <selection pane="bottomLeft" activeCell="J15" sqref="J15"/>
    </sheetView>
  </sheetViews>
  <sheetFormatPr defaultColWidth="9" defaultRowHeight="21"/>
  <cols>
    <col min="1" max="1" width="6.36328125" style="2" customWidth="1"/>
    <col min="2" max="2" width="16.54296875" style="2" customWidth="1"/>
    <col min="3" max="3" width="11.08984375" style="2" customWidth="1"/>
    <col min="4" max="4" width="38.08984375" style="2" customWidth="1"/>
    <col min="5" max="5" width="19.6328125" style="2" customWidth="1"/>
    <col min="6" max="6" width="46.08984375" style="2" customWidth="1"/>
    <col min="7" max="7" width="36.54296875" style="2" customWidth="1"/>
    <col min="8" max="8" width="11.1796875" style="2" customWidth="1"/>
    <col min="9" max="9" width="23.26953125" style="5" customWidth="1"/>
    <col min="10" max="10" width="22.1796875" style="2" customWidth="1"/>
    <col min="11" max="11" width="31.36328125" style="2" customWidth="1"/>
    <col min="12" max="12" width="16" style="2" customWidth="1"/>
    <col min="13" max="13" width="6.36328125" style="2" customWidth="1"/>
    <col min="14" max="16384" width="9" style="2"/>
  </cols>
  <sheetData>
    <row r="1" spans="1:14" ht="45" customHeight="1">
      <c r="A1" s="80" t="s">
        <v>198</v>
      </c>
      <c r="B1" s="80"/>
      <c r="C1" s="80"/>
      <c r="D1" s="80"/>
      <c r="E1" s="80"/>
      <c r="F1" s="80"/>
      <c r="G1" s="80"/>
      <c r="H1" s="80"/>
      <c r="I1" s="80"/>
      <c r="J1" s="80"/>
      <c r="K1" s="80"/>
      <c r="L1" s="80"/>
      <c r="M1" s="80"/>
      <c r="N1" s="43"/>
    </row>
    <row r="2" spans="1:14">
      <c r="A2" s="81" t="s">
        <v>0</v>
      </c>
      <c r="B2" s="82"/>
      <c r="C2" s="82"/>
      <c r="D2" s="82"/>
      <c r="E2" s="82"/>
      <c r="F2" s="82"/>
      <c r="G2" s="82"/>
      <c r="H2" s="82"/>
      <c r="I2" s="82"/>
      <c r="J2" s="82"/>
      <c r="K2" s="82"/>
      <c r="L2" s="82"/>
      <c r="M2" s="83"/>
    </row>
    <row r="3" spans="1:14" s="1" customFormat="1" ht="22" customHeight="1">
      <c r="A3" s="17" t="s">
        <v>1</v>
      </c>
      <c r="B3" s="17" t="s">
        <v>2</v>
      </c>
      <c r="C3" s="17" t="s">
        <v>3</v>
      </c>
      <c r="D3" s="28" t="s">
        <v>19</v>
      </c>
      <c r="E3" s="17" t="s">
        <v>20</v>
      </c>
      <c r="F3" s="17" t="s">
        <v>21</v>
      </c>
      <c r="G3" s="17" t="s">
        <v>22</v>
      </c>
      <c r="H3" s="17" t="s">
        <v>23</v>
      </c>
      <c r="I3" s="34" t="s">
        <v>24</v>
      </c>
      <c r="J3" s="28" t="s">
        <v>25</v>
      </c>
      <c r="K3" s="17" t="s">
        <v>26</v>
      </c>
      <c r="L3" s="28" t="s">
        <v>15</v>
      </c>
      <c r="M3" s="17" t="s">
        <v>16</v>
      </c>
    </row>
    <row r="4" spans="1:14" ht="30" customHeight="1">
      <c r="A4" s="7">
        <v>1</v>
      </c>
      <c r="B4" s="8">
        <v>21043054</v>
      </c>
      <c r="C4" s="29" t="s">
        <v>27</v>
      </c>
      <c r="D4" s="8">
        <v>94.76</v>
      </c>
      <c r="E4" s="30">
        <v>10</v>
      </c>
      <c r="F4" s="31">
        <v>0</v>
      </c>
      <c r="G4" s="31">
        <v>10</v>
      </c>
      <c r="H4" s="14">
        <f t="shared" ref="H4:H35" si="0">SUM(D4,G4)</f>
        <v>104.76</v>
      </c>
      <c r="I4" s="24">
        <f t="shared" ref="I4:I35" si="1">H4*0.7</f>
        <v>73.331999999999994</v>
      </c>
      <c r="J4" s="31">
        <v>1</v>
      </c>
      <c r="K4" s="35" t="s">
        <v>194</v>
      </c>
      <c r="L4" s="14"/>
      <c r="M4" s="14"/>
    </row>
    <row r="5" spans="1:14" ht="30" customHeight="1">
      <c r="A5" s="7">
        <v>2</v>
      </c>
      <c r="B5" s="8">
        <v>21043070</v>
      </c>
      <c r="C5" s="29" t="s">
        <v>28</v>
      </c>
      <c r="D5" s="8">
        <v>94.69</v>
      </c>
      <c r="E5" s="30">
        <v>12</v>
      </c>
      <c r="F5" s="31">
        <v>0</v>
      </c>
      <c r="G5" s="31">
        <v>10</v>
      </c>
      <c r="H5" s="14">
        <f t="shared" si="0"/>
        <v>104.69</v>
      </c>
      <c r="I5" s="24">
        <f t="shared" si="1"/>
        <v>73.282999999999987</v>
      </c>
      <c r="J5" s="31">
        <v>2</v>
      </c>
      <c r="K5" s="35" t="s">
        <v>210</v>
      </c>
      <c r="L5" s="36"/>
      <c r="M5" s="14"/>
    </row>
    <row r="6" spans="1:14" ht="30" customHeight="1">
      <c r="A6" s="7">
        <v>3</v>
      </c>
      <c r="B6" s="8">
        <v>21043076</v>
      </c>
      <c r="C6" s="29" t="s">
        <v>29</v>
      </c>
      <c r="D6" s="8">
        <v>93.78</v>
      </c>
      <c r="E6" s="30">
        <v>16</v>
      </c>
      <c r="F6" s="31">
        <v>0</v>
      </c>
      <c r="G6" s="31">
        <v>10</v>
      </c>
      <c r="H6" s="14">
        <f t="shared" si="0"/>
        <v>103.78</v>
      </c>
      <c r="I6" s="24">
        <f t="shared" si="1"/>
        <v>72.646000000000001</v>
      </c>
      <c r="J6" s="31">
        <v>3</v>
      </c>
      <c r="K6" s="35" t="s">
        <v>213</v>
      </c>
      <c r="L6" s="14"/>
      <c r="M6" s="14"/>
    </row>
    <row r="7" spans="1:14" ht="30" customHeight="1">
      <c r="A7" s="7">
        <v>4</v>
      </c>
      <c r="B7" s="8">
        <v>21043013</v>
      </c>
      <c r="C7" s="29" t="s">
        <v>30</v>
      </c>
      <c r="D7" s="8">
        <v>93.68</v>
      </c>
      <c r="E7" s="8">
        <v>36</v>
      </c>
      <c r="F7" s="14">
        <v>0</v>
      </c>
      <c r="G7" s="14">
        <v>10</v>
      </c>
      <c r="H7" s="14">
        <f t="shared" si="0"/>
        <v>103.68</v>
      </c>
      <c r="I7" s="24">
        <f t="shared" si="1"/>
        <v>72.575999999999993</v>
      </c>
      <c r="J7" s="31">
        <v>4</v>
      </c>
      <c r="K7" s="27" t="s">
        <v>214</v>
      </c>
      <c r="L7" s="14"/>
      <c r="M7" s="14"/>
    </row>
    <row r="8" spans="1:14" ht="30" customHeight="1">
      <c r="A8" s="7">
        <v>5</v>
      </c>
      <c r="B8" s="8">
        <v>21043078</v>
      </c>
      <c r="C8" s="29" t="s">
        <v>31</v>
      </c>
      <c r="D8" s="8">
        <v>93.14</v>
      </c>
      <c r="E8" s="30">
        <v>16</v>
      </c>
      <c r="F8" s="31">
        <v>0</v>
      </c>
      <c r="G8" s="30">
        <v>10</v>
      </c>
      <c r="H8" s="14">
        <f t="shared" si="0"/>
        <v>103.14</v>
      </c>
      <c r="I8" s="24">
        <f t="shared" si="1"/>
        <v>72.197999999999993</v>
      </c>
      <c r="J8" s="31">
        <v>5</v>
      </c>
      <c r="K8" s="37" t="s">
        <v>215</v>
      </c>
      <c r="L8" s="14"/>
      <c r="M8" s="14"/>
    </row>
    <row r="9" spans="1:14" ht="30" customHeight="1">
      <c r="A9" s="7">
        <v>6</v>
      </c>
      <c r="B9" s="8">
        <v>21043050</v>
      </c>
      <c r="C9" s="29" t="s">
        <v>33</v>
      </c>
      <c r="D9" s="8">
        <v>91.85</v>
      </c>
      <c r="E9" s="30">
        <v>5</v>
      </c>
      <c r="F9" s="32">
        <v>5</v>
      </c>
      <c r="G9" s="31">
        <v>10</v>
      </c>
      <c r="H9" s="14">
        <f t="shared" si="0"/>
        <v>101.85</v>
      </c>
      <c r="I9" s="24">
        <f t="shared" si="1"/>
        <v>71.294999999999987</v>
      </c>
      <c r="J9" s="31">
        <v>6</v>
      </c>
      <c r="K9" s="35" t="s">
        <v>187</v>
      </c>
      <c r="L9" s="14"/>
      <c r="M9" s="14"/>
    </row>
    <row r="10" spans="1:14" ht="30" customHeight="1">
      <c r="A10" s="7">
        <v>7</v>
      </c>
      <c r="B10" s="8">
        <v>21043065</v>
      </c>
      <c r="C10" s="29" t="s">
        <v>32</v>
      </c>
      <c r="D10" s="8">
        <v>89.85</v>
      </c>
      <c r="E10" s="30">
        <v>10</v>
      </c>
      <c r="F10" s="31">
        <v>1</v>
      </c>
      <c r="G10" s="31">
        <v>10</v>
      </c>
      <c r="H10" s="14">
        <f t="shared" si="0"/>
        <v>99.85</v>
      </c>
      <c r="I10" s="24">
        <f t="shared" si="1"/>
        <v>69.894999999999996</v>
      </c>
      <c r="J10" s="31">
        <v>7</v>
      </c>
      <c r="K10" s="35" t="s">
        <v>186</v>
      </c>
      <c r="L10" s="14"/>
      <c r="M10" s="14"/>
    </row>
    <row r="11" spans="1:14" ht="30" customHeight="1">
      <c r="A11" s="7">
        <v>15</v>
      </c>
      <c r="B11" s="8">
        <v>21043048</v>
      </c>
      <c r="C11" s="29" t="s">
        <v>51</v>
      </c>
      <c r="D11" s="8">
        <v>88.83</v>
      </c>
      <c r="E11" s="30">
        <v>8</v>
      </c>
      <c r="F11" s="31">
        <v>4</v>
      </c>
      <c r="G11" s="31">
        <v>10</v>
      </c>
      <c r="H11" s="14">
        <f t="shared" si="0"/>
        <v>98.83</v>
      </c>
      <c r="I11" s="24">
        <f t="shared" si="1"/>
        <v>69.180999999999997</v>
      </c>
      <c r="J11" s="31">
        <v>8</v>
      </c>
      <c r="K11" s="35" t="s">
        <v>201</v>
      </c>
      <c r="L11" s="14"/>
      <c r="M11" s="14"/>
    </row>
    <row r="12" spans="1:14" ht="30" customHeight="1">
      <c r="A12" s="7">
        <v>8</v>
      </c>
      <c r="B12" s="8">
        <v>21043041</v>
      </c>
      <c r="C12" s="29" t="s">
        <v>43</v>
      </c>
      <c r="D12" s="8">
        <v>90.29</v>
      </c>
      <c r="E12" s="30">
        <v>4</v>
      </c>
      <c r="F12" s="31">
        <v>4</v>
      </c>
      <c r="G12" s="31">
        <v>8</v>
      </c>
      <c r="H12" s="14">
        <f t="shared" si="0"/>
        <v>98.29</v>
      </c>
      <c r="I12" s="24">
        <f t="shared" si="1"/>
        <v>68.802999999999997</v>
      </c>
      <c r="J12" s="31">
        <v>9</v>
      </c>
      <c r="K12" s="38" t="s">
        <v>188</v>
      </c>
      <c r="L12" s="14"/>
      <c r="M12" s="14"/>
    </row>
    <row r="13" spans="1:14" ht="30" customHeight="1">
      <c r="A13" s="7">
        <v>9</v>
      </c>
      <c r="B13" s="8">
        <v>21015083</v>
      </c>
      <c r="C13" s="29" t="s">
        <v>34</v>
      </c>
      <c r="D13" s="8">
        <v>87.68</v>
      </c>
      <c r="E13" s="8">
        <v>7</v>
      </c>
      <c r="F13" s="14">
        <v>5</v>
      </c>
      <c r="G13" s="14">
        <v>10</v>
      </c>
      <c r="H13" s="14">
        <f t="shared" si="0"/>
        <v>97.68</v>
      </c>
      <c r="I13" s="24">
        <f t="shared" si="1"/>
        <v>68.376000000000005</v>
      </c>
      <c r="J13" s="31">
        <v>10</v>
      </c>
      <c r="K13" s="13" t="s">
        <v>184</v>
      </c>
      <c r="L13" s="14"/>
      <c r="M13" s="14"/>
    </row>
    <row r="14" spans="1:14" ht="30" customHeight="1">
      <c r="A14" s="7">
        <v>10</v>
      </c>
      <c r="B14" s="8">
        <v>21043060</v>
      </c>
      <c r="C14" s="29" t="s">
        <v>35</v>
      </c>
      <c r="D14" s="8">
        <v>92.49</v>
      </c>
      <c r="E14" s="30">
        <v>5</v>
      </c>
      <c r="F14" s="31">
        <v>0</v>
      </c>
      <c r="G14" s="31">
        <v>5</v>
      </c>
      <c r="H14" s="14">
        <f t="shared" si="0"/>
        <v>97.49</v>
      </c>
      <c r="I14" s="24">
        <f t="shared" si="1"/>
        <v>68.242999999999995</v>
      </c>
      <c r="J14" s="31">
        <v>11</v>
      </c>
      <c r="K14" s="35" t="s">
        <v>216</v>
      </c>
      <c r="L14" s="14"/>
      <c r="M14" s="14"/>
    </row>
    <row r="15" spans="1:14" ht="30" customHeight="1">
      <c r="A15" s="7">
        <v>11</v>
      </c>
      <c r="B15" s="8">
        <v>21043039</v>
      </c>
      <c r="C15" s="29" t="s">
        <v>36</v>
      </c>
      <c r="D15" s="8">
        <v>86.76</v>
      </c>
      <c r="E15" s="8">
        <v>15.5</v>
      </c>
      <c r="F15" s="14">
        <v>2</v>
      </c>
      <c r="G15" s="14">
        <v>10</v>
      </c>
      <c r="H15" s="14">
        <f t="shared" si="0"/>
        <v>96.76</v>
      </c>
      <c r="I15" s="24">
        <f t="shared" si="1"/>
        <v>67.731999999999999</v>
      </c>
      <c r="J15" s="31">
        <v>12</v>
      </c>
      <c r="K15" s="13" t="s">
        <v>217</v>
      </c>
      <c r="L15" s="14"/>
      <c r="M15" s="14"/>
    </row>
    <row r="16" spans="1:14" ht="30" customHeight="1">
      <c r="A16" s="7">
        <v>12</v>
      </c>
      <c r="B16" s="8">
        <v>21043035</v>
      </c>
      <c r="C16" s="29" t="s">
        <v>37</v>
      </c>
      <c r="D16" s="8">
        <v>88.69</v>
      </c>
      <c r="E16" s="8">
        <v>8</v>
      </c>
      <c r="F16" s="14">
        <v>0</v>
      </c>
      <c r="G16" s="14">
        <v>8</v>
      </c>
      <c r="H16" s="14">
        <f t="shared" si="0"/>
        <v>96.69</v>
      </c>
      <c r="I16" s="24">
        <f t="shared" si="1"/>
        <v>67.682999999999993</v>
      </c>
      <c r="J16" s="31">
        <v>13</v>
      </c>
      <c r="K16" s="13" t="s">
        <v>38</v>
      </c>
      <c r="L16" s="14"/>
      <c r="M16" s="14"/>
    </row>
    <row r="17" spans="1:13" ht="30" customHeight="1">
      <c r="A17" s="7">
        <v>13</v>
      </c>
      <c r="B17" s="8">
        <v>21163224</v>
      </c>
      <c r="C17" s="53" t="s">
        <v>39</v>
      </c>
      <c r="D17" s="8">
        <v>86.29</v>
      </c>
      <c r="E17" s="8">
        <v>10.5</v>
      </c>
      <c r="F17" s="33">
        <v>4</v>
      </c>
      <c r="G17" s="14">
        <v>10</v>
      </c>
      <c r="H17" s="14">
        <f t="shared" si="0"/>
        <v>96.29</v>
      </c>
      <c r="I17" s="24">
        <f t="shared" si="1"/>
        <v>67.403000000000006</v>
      </c>
      <c r="J17" s="31">
        <v>14</v>
      </c>
      <c r="K17" s="13" t="s">
        <v>40</v>
      </c>
      <c r="L17" s="14"/>
      <c r="M17" s="14"/>
    </row>
    <row r="18" spans="1:13" ht="30" customHeight="1">
      <c r="A18" s="7">
        <v>14</v>
      </c>
      <c r="B18" s="8">
        <v>21043028</v>
      </c>
      <c r="C18" s="29" t="s">
        <v>41</v>
      </c>
      <c r="D18" s="8">
        <v>85.88</v>
      </c>
      <c r="E18" s="8">
        <v>13.5</v>
      </c>
      <c r="F18" s="14">
        <v>0</v>
      </c>
      <c r="G18" s="14">
        <v>10</v>
      </c>
      <c r="H18" s="14">
        <f t="shared" si="0"/>
        <v>95.88</v>
      </c>
      <c r="I18" s="24">
        <f t="shared" si="1"/>
        <v>67.116</v>
      </c>
      <c r="J18" s="31">
        <v>15</v>
      </c>
      <c r="K18" s="13" t="s">
        <v>42</v>
      </c>
      <c r="L18" s="14"/>
      <c r="M18" s="14"/>
    </row>
    <row r="19" spans="1:13" ht="30" customHeight="1">
      <c r="A19" s="7">
        <v>16</v>
      </c>
      <c r="B19" s="8">
        <v>21043023</v>
      </c>
      <c r="C19" s="29" t="s">
        <v>44</v>
      </c>
      <c r="D19" s="8">
        <v>84.25</v>
      </c>
      <c r="E19" s="8">
        <v>14.5</v>
      </c>
      <c r="F19" s="14">
        <v>0</v>
      </c>
      <c r="G19" s="14">
        <v>10</v>
      </c>
      <c r="H19" s="14">
        <f t="shared" si="0"/>
        <v>94.25</v>
      </c>
      <c r="I19" s="24">
        <f t="shared" si="1"/>
        <v>65.974999999999994</v>
      </c>
      <c r="J19" s="31">
        <v>16</v>
      </c>
      <c r="K19" s="13" t="s">
        <v>45</v>
      </c>
      <c r="L19" s="14"/>
      <c r="M19" s="14"/>
    </row>
    <row r="20" spans="1:13" ht="30" customHeight="1">
      <c r="A20" s="7">
        <v>17</v>
      </c>
      <c r="B20" s="8">
        <v>21043040</v>
      </c>
      <c r="C20" s="29" t="s">
        <v>46</v>
      </c>
      <c r="D20" s="8">
        <v>89.64</v>
      </c>
      <c r="E20" s="8">
        <v>4</v>
      </c>
      <c r="F20" s="14">
        <v>0</v>
      </c>
      <c r="G20" s="14">
        <v>4</v>
      </c>
      <c r="H20" s="14">
        <f t="shared" si="0"/>
        <v>93.64</v>
      </c>
      <c r="I20" s="24">
        <f t="shared" si="1"/>
        <v>65.548000000000002</v>
      </c>
      <c r="J20" s="31">
        <v>17</v>
      </c>
      <c r="K20" s="13" t="s">
        <v>181</v>
      </c>
      <c r="L20" s="14"/>
      <c r="M20" s="14"/>
    </row>
    <row r="21" spans="1:13" ht="30" customHeight="1">
      <c r="A21" s="7">
        <v>18</v>
      </c>
      <c r="B21" s="8">
        <v>21043063</v>
      </c>
      <c r="C21" s="29" t="s">
        <v>48</v>
      </c>
      <c r="D21" s="8">
        <v>87.71</v>
      </c>
      <c r="E21" s="30">
        <v>4.5</v>
      </c>
      <c r="F21" s="31">
        <v>1</v>
      </c>
      <c r="G21" s="31">
        <v>5.5</v>
      </c>
      <c r="H21" s="14">
        <f t="shared" si="0"/>
        <v>93.21</v>
      </c>
      <c r="I21" s="24">
        <f t="shared" si="1"/>
        <v>65.246999999999986</v>
      </c>
      <c r="J21" s="31">
        <v>18</v>
      </c>
      <c r="K21" s="39" t="s">
        <v>190</v>
      </c>
      <c r="L21" s="14"/>
      <c r="M21" s="14"/>
    </row>
    <row r="22" spans="1:13" ht="30" customHeight="1">
      <c r="A22" s="7">
        <v>19</v>
      </c>
      <c r="B22" s="8">
        <v>19043004</v>
      </c>
      <c r="C22" s="29" t="s">
        <v>47</v>
      </c>
      <c r="D22" s="8">
        <v>88.83</v>
      </c>
      <c r="E22" s="8">
        <v>4</v>
      </c>
      <c r="F22" s="14">
        <v>0</v>
      </c>
      <c r="G22" s="14">
        <v>4</v>
      </c>
      <c r="H22" s="14">
        <f t="shared" si="0"/>
        <v>92.83</v>
      </c>
      <c r="I22" s="24">
        <f t="shared" si="1"/>
        <v>64.980999999999995</v>
      </c>
      <c r="J22" s="31">
        <v>19</v>
      </c>
      <c r="K22" s="27" t="s">
        <v>182</v>
      </c>
      <c r="L22" s="14"/>
      <c r="M22" s="14"/>
    </row>
    <row r="23" spans="1:13" ht="30" customHeight="1">
      <c r="A23" s="7">
        <v>20</v>
      </c>
      <c r="B23" s="8">
        <v>21043079</v>
      </c>
      <c r="C23" s="29" t="s">
        <v>49</v>
      </c>
      <c r="D23" s="8">
        <v>86.19</v>
      </c>
      <c r="E23" s="30">
        <v>6</v>
      </c>
      <c r="F23" s="31">
        <v>0</v>
      </c>
      <c r="G23" s="30">
        <v>6</v>
      </c>
      <c r="H23" s="14">
        <f t="shared" si="0"/>
        <v>92.19</v>
      </c>
      <c r="I23" s="24">
        <f t="shared" si="1"/>
        <v>64.533000000000001</v>
      </c>
      <c r="J23" s="31">
        <v>20</v>
      </c>
      <c r="K23" s="37" t="s">
        <v>50</v>
      </c>
      <c r="L23" s="14"/>
      <c r="M23" s="14"/>
    </row>
    <row r="24" spans="1:13" ht="30" customHeight="1">
      <c r="A24" s="7">
        <v>21</v>
      </c>
      <c r="B24" s="8">
        <v>21043016</v>
      </c>
      <c r="C24" s="29" t="s">
        <v>54</v>
      </c>
      <c r="D24" s="8">
        <v>87.95</v>
      </c>
      <c r="E24" s="8">
        <v>0</v>
      </c>
      <c r="F24" s="33">
        <v>4</v>
      </c>
      <c r="G24" s="14">
        <v>4</v>
      </c>
      <c r="H24" s="14">
        <f t="shared" si="0"/>
        <v>91.95</v>
      </c>
      <c r="I24" s="24">
        <f t="shared" si="1"/>
        <v>64.364999999999995</v>
      </c>
      <c r="J24" s="31">
        <v>21</v>
      </c>
      <c r="K24" s="27" t="s">
        <v>178</v>
      </c>
      <c r="L24" s="36"/>
      <c r="M24" s="14"/>
    </row>
    <row r="25" spans="1:13" ht="30" customHeight="1">
      <c r="A25" s="7">
        <v>22</v>
      </c>
      <c r="B25" s="8">
        <v>21043032</v>
      </c>
      <c r="C25" s="29" t="s">
        <v>57</v>
      </c>
      <c r="D25" s="8">
        <v>88.76</v>
      </c>
      <c r="E25" s="8">
        <v>0</v>
      </c>
      <c r="F25" s="14">
        <v>1.5</v>
      </c>
      <c r="G25" s="14">
        <v>1.5</v>
      </c>
      <c r="H25" s="14">
        <f t="shared" si="0"/>
        <v>90.26</v>
      </c>
      <c r="I25" s="24">
        <f t="shared" si="1"/>
        <v>63.182000000000002</v>
      </c>
      <c r="J25" s="31">
        <v>22</v>
      </c>
      <c r="K25" s="27" t="s">
        <v>173</v>
      </c>
      <c r="L25" s="14"/>
      <c r="M25" s="14"/>
    </row>
    <row r="26" spans="1:13" ht="30" customHeight="1">
      <c r="A26" s="7">
        <v>23</v>
      </c>
      <c r="B26" s="8">
        <v>21043053</v>
      </c>
      <c r="C26" s="29" t="s">
        <v>52</v>
      </c>
      <c r="D26" s="8">
        <v>90.15</v>
      </c>
      <c r="E26" s="30">
        <v>0</v>
      </c>
      <c r="F26" s="31">
        <v>0</v>
      </c>
      <c r="G26" s="31">
        <v>0</v>
      </c>
      <c r="H26" s="14">
        <f t="shared" si="0"/>
        <v>90.15</v>
      </c>
      <c r="I26" s="24">
        <f t="shared" si="1"/>
        <v>63.104999999999997</v>
      </c>
      <c r="J26" s="31">
        <v>23</v>
      </c>
      <c r="K26" s="40"/>
      <c r="L26" s="14"/>
      <c r="M26" s="14"/>
    </row>
    <row r="27" spans="1:13" ht="30" customHeight="1">
      <c r="A27" s="7">
        <v>24</v>
      </c>
      <c r="B27" s="8">
        <v>21043033</v>
      </c>
      <c r="C27" s="29" t="s">
        <v>53</v>
      </c>
      <c r="D27" s="8">
        <v>90.05</v>
      </c>
      <c r="E27" s="8">
        <v>0</v>
      </c>
      <c r="F27" s="14">
        <v>0</v>
      </c>
      <c r="G27" s="14">
        <v>0</v>
      </c>
      <c r="H27" s="14">
        <f t="shared" si="0"/>
        <v>90.05</v>
      </c>
      <c r="I27" s="24">
        <f t="shared" si="1"/>
        <v>63.034999999999997</v>
      </c>
      <c r="J27" s="31">
        <v>24</v>
      </c>
      <c r="K27" s="14"/>
      <c r="L27" s="14"/>
      <c r="M27" s="14"/>
    </row>
    <row r="28" spans="1:13" ht="30" customHeight="1">
      <c r="A28" s="7">
        <v>25</v>
      </c>
      <c r="B28" s="8">
        <v>21043014</v>
      </c>
      <c r="C28" s="29" t="s">
        <v>68</v>
      </c>
      <c r="D28" s="8">
        <v>83.58</v>
      </c>
      <c r="E28" s="8">
        <v>4</v>
      </c>
      <c r="F28" s="14">
        <v>2</v>
      </c>
      <c r="G28" s="14">
        <v>6</v>
      </c>
      <c r="H28" s="14">
        <f t="shared" si="0"/>
        <v>89.58</v>
      </c>
      <c r="I28" s="24">
        <f t="shared" si="1"/>
        <v>62.705999999999996</v>
      </c>
      <c r="J28" s="31">
        <v>25</v>
      </c>
      <c r="K28" s="27" t="s">
        <v>179</v>
      </c>
      <c r="L28" s="14"/>
      <c r="M28" s="14"/>
    </row>
    <row r="29" spans="1:13" ht="30" customHeight="1">
      <c r="A29" s="7">
        <v>26</v>
      </c>
      <c r="B29" s="8">
        <v>21043037</v>
      </c>
      <c r="C29" s="29" t="s">
        <v>69</v>
      </c>
      <c r="D29" s="8">
        <v>87.41</v>
      </c>
      <c r="E29" s="8">
        <v>0</v>
      </c>
      <c r="F29" s="14">
        <v>2</v>
      </c>
      <c r="G29" s="14">
        <v>2</v>
      </c>
      <c r="H29" s="14">
        <f t="shared" si="0"/>
        <v>89.41</v>
      </c>
      <c r="I29" s="24">
        <f t="shared" si="1"/>
        <v>62.586999999999996</v>
      </c>
      <c r="J29" s="31">
        <v>26</v>
      </c>
      <c r="K29" s="27" t="s">
        <v>171</v>
      </c>
      <c r="L29" s="14"/>
      <c r="M29" s="14"/>
    </row>
    <row r="30" spans="1:13" ht="30" customHeight="1">
      <c r="A30" s="7">
        <v>27</v>
      </c>
      <c r="B30" s="8">
        <v>21043056</v>
      </c>
      <c r="C30" s="29" t="s">
        <v>55</v>
      </c>
      <c r="D30" s="8">
        <v>89.37</v>
      </c>
      <c r="E30" s="30">
        <v>0</v>
      </c>
      <c r="F30" s="31">
        <v>0</v>
      </c>
      <c r="G30" s="31">
        <v>0</v>
      </c>
      <c r="H30" s="14">
        <f t="shared" si="0"/>
        <v>89.37</v>
      </c>
      <c r="I30" s="24">
        <f t="shared" si="1"/>
        <v>62.558999999999997</v>
      </c>
      <c r="J30" s="31">
        <v>27</v>
      </c>
      <c r="K30" s="40"/>
      <c r="L30" s="14"/>
      <c r="M30" s="14"/>
    </row>
    <row r="31" spans="1:13" ht="30" customHeight="1">
      <c r="A31" s="7">
        <v>28</v>
      </c>
      <c r="B31" s="8">
        <v>21043059</v>
      </c>
      <c r="C31" s="29" t="s">
        <v>56</v>
      </c>
      <c r="D31" s="8">
        <v>89.03</v>
      </c>
      <c r="E31" s="30">
        <v>0</v>
      </c>
      <c r="F31" s="31">
        <v>0</v>
      </c>
      <c r="G31" s="31">
        <v>0</v>
      </c>
      <c r="H31" s="14">
        <f t="shared" si="0"/>
        <v>89.03</v>
      </c>
      <c r="I31" s="24">
        <f t="shared" si="1"/>
        <v>62.320999999999998</v>
      </c>
      <c r="J31" s="31">
        <v>28</v>
      </c>
      <c r="K31" s="35"/>
      <c r="L31" s="14"/>
      <c r="M31" s="14"/>
    </row>
    <row r="32" spans="1:13" ht="30" customHeight="1">
      <c r="A32" s="7">
        <v>29</v>
      </c>
      <c r="B32" s="8">
        <v>21043058</v>
      </c>
      <c r="C32" s="29" t="s">
        <v>58</v>
      </c>
      <c r="D32" s="8">
        <v>88.69</v>
      </c>
      <c r="E32" s="30">
        <v>0</v>
      </c>
      <c r="F32" s="31">
        <v>0</v>
      </c>
      <c r="G32" s="31">
        <v>0</v>
      </c>
      <c r="H32" s="14">
        <f t="shared" si="0"/>
        <v>88.69</v>
      </c>
      <c r="I32" s="24">
        <f t="shared" si="1"/>
        <v>62.082999999999991</v>
      </c>
      <c r="J32" s="31">
        <v>29</v>
      </c>
      <c r="K32" s="35"/>
      <c r="L32" s="14"/>
      <c r="M32" s="14"/>
    </row>
    <row r="33" spans="1:13" ht="30" customHeight="1">
      <c r="A33" s="7">
        <v>30</v>
      </c>
      <c r="B33" s="8">
        <v>21043047</v>
      </c>
      <c r="C33" s="29" t="s">
        <v>59</v>
      </c>
      <c r="D33" s="8">
        <v>88.63</v>
      </c>
      <c r="E33" s="30">
        <v>0</v>
      </c>
      <c r="F33" s="31">
        <v>0</v>
      </c>
      <c r="G33" s="31">
        <v>0</v>
      </c>
      <c r="H33" s="14">
        <f t="shared" si="0"/>
        <v>88.63</v>
      </c>
      <c r="I33" s="24">
        <f t="shared" si="1"/>
        <v>62.04099999999999</v>
      </c>
      <c r="J33" s="31">
        <v>30</v>
      </c>
      <c r="K33" s="31"/>
      <c r="L33" s="36"/>
      <c r="M33" s="14"/>
    </row>
    <row r="34" spans="1:13" ht="30" customHeight="1">
      <c r="A34" s="7">
        <v>31</v>
      </c>
      <c r="B34" s="8">
        <v>21043010</v>
      </c>
      <c r="C34" s="29" t="s">
        <v>60</v>
      </c>
      <c r="D34" s="8">
        <v>88.42</v>
      </c>
      <c r="E34" s="8">
        <v>0</v>
      </c>
      <c r="F34" s="14">
        <v>0</v>
      </c>
      <c r="G34" s="14">
        <v>0</v>
      </c>
      <c r="H34" s="14">
        <f t="shared" si="0"/>
        <v>88.42</v>
      </c>
      <c r="I34" s="24">
        <f t="shared" si="1"/>
        <v>61.893999999999998</v>
      </c>
      <c r="J34" s="31">
        <v>31</v>
      </c>
      <c r="K34" s="14"/>
      <c r="L34" s="14"/>
      <c r="M34" s="14"/>
    </row>
    <row r="35" spans="1:13" ht="30" customHeight="1">
      <c r="A35" s="7">
        <v>32</v>
      </c>
      <c r="B35" s="8">
        <v>21043018</v>
      </c>
      <c r="C35" s="29" t="s">
        <v>61</v>
      </c>
      <c r="D35" s="8">
        <v>88.39</v>
      </c>
      <c r="E35" s="8">
        <v>0</v>
      </c>
      <c r="F35" s="14">
        <v>0</v>
      </c>
      <c r="G35" s="14">
        <v>0</v>
      </c>
      <c r="H35" s="14">
        <f t="shared" si="0"/>
        <v>88.39</v>
      </c>
      <c r="I35" s="24">
        <f t="shared" si="1"/>
        <v>61.872999999999998</v>
      </c>
      <c r="J35" s="31">
        <v>32</v>
      </c>
      <c r="K35" s="14"/>
      <c r="L35" s="14"/>
      <c r="M35" s="14"/>
    </row>
    <row r="36" spans="1:13" ht="30" customHeight="1">
      <c r="A36" s="7">
        <v>33</v>
      </c>
      <c r="B36" s="8">
        <v>21043045</v>
      </c>
      <c r="C36" s="29" t="s">
        <v>62</v>
      </c>
      <c r="D36" s="8">
        <v>88.39</v>
      </c>
      <c r="E36" s="30">
        <v>0</v>
      </c>
      <c r="F36" s="31">
        <v>0</v>
      </c>
      <c r="G36" s="31">
        <v>0</v>
      </c>
      <c r="H36" s="14">
        <f t="shared" ref="H36:H67" si="2">SUM(D36,G36)</f>
        <v>88.39</v>
      </c>
      <c r="I36" s="24">
        <f t="shared" ref="I36:I67" si="3">H36*0.7</f>
        <v>61.872999999999998</v>
      </c>
      <c r="J36" s="31">
        <v>32</v>
      </c>
      <c r="K36" s="31"/>
      <c r="L36" s="14"/>
      <c r="M36" s="14"/>
    </row>
    <row r="37" spans="1:13" ht="30" customHeight="1">
      <c r="A37" s="7">
        <v>34</v>
      </c>
      <c r="B37" s="8">
        <v>21043074</v>
      </c>
      <c r="C37" s="29" t="s">
        <v>63</v>
      </c>
      <c r="D37" s="8">
        <v>88.29</v>
      </c>
      <c r="E37" s="30">
        <v>0</v>
      </c>
      <c r="F37" s="31">
        <v>0</v>
      </c>
      <c r="G37" s="31">
        <v>0</v>
      </c>
      <c r="H37" s="14">
        <f t="shared" si="2"/>
        <v>88.29</v>
      </c>
      <c r="I37" s="24">
        <f t="shared" si="3"/>
        <v>61.802999999999997</v>
      </c>
      <c r="J37" s="31">
        <v>34</v>
      </c>
      <c r="K37" s="35"/>
      <c r="L37" s="14"/>
      <c r="M37" s="14"/>
    </row>
    <row r="38" spans="1:13" ht="30" customHeight="1">
      <c r="A38" s="7">
        <v>35</v>
      </c>
      <c r="B38" s="8">
        <v>21043052</v>
      </c>
      <c r="C38" s="29" t="s">
        <v>64</v>
      </c>
      <c r="D38" s="8">
        <v>88.25</v>
      </c>
      <c r="E38" s="30">
        <v>0</v>
      </c>
      <c r="F38" s="31">
        <v>0</v>
      </c>
      <c r="G38" s="31">
        <v>0</v>
      </c>
      <c r="H38" s="14">
        <f t="shared" si="2"/>
        <v>88.25</v>
      </c>
      <c r="I38" s="24">
        <f t="shared" si="3"/>
        <v>61.774999999999999</v>
      </c>
      <c r="J38" s="31">
        <v>35</v>
      </c>
      <c r="K38" s="40"/>
      <c r="L38" s="14"/>
      <c r="M38" s="14"/>
    </row>
    <row r="39" spans="1:13" ht="30" customHeight="1">
      <c r="A39" s="7">
        <v>36</v>
      </c>
      <c r="B39" s="8">
        <v>21043009</v>
      </c>
      <c r="C39" s="29" t="s">
        <v>65</v>
      </c>
      <c r="D39" s="8">
        <v>87.85</v>
      </c>
      <c r="E39" s="8">
        <v>0</v>
      </c>
      <c r="F39" s="14">
        <v>0</v>
      </c>
      <c r="G39" s="14">
        <v>0</v>
      </c>
      <c r="H39" s="14">
        <f t="shared" si="2"/>
        <v>87.85</v>
      </c>
      <c r="I39" s="24">
        <f t="shared" si="3"/>
        <v>61.49499999999999</v>
      </c>
      <c r="J39" s="31">
        <v>36</v>
      </c>
      <c r="K39" s="14"/>
      <c r="L39" s="14"/>
      <c r="M39" s="14"/>
    </row>
    <row r="40" spans="1:13" ht="30" customHeight="1">
      <c r="A40" s="7">
        <v>37</v>
      </c>
      <c r="B40" s="8">
        <v>21043042</v>
      </c>
      <c r="C40" s="29" t="s">
        <v>66</v>
      </c>
      <c r="D40" s="8">
        <v>87.75</v>
      </c>
      <c r="E40" s="30">
        <v>0</v>
      </c>
      <c r="F40" s="31">
        <v>0</v>
      </c>
      <c r="G40" s="31">
        <v>0</v>
      </c>
      <c r="H40" s="14">
        <f t="shared" si="2"/>
        <v>87.75</v>
      </c>
      <c r="I40" s="24">
        <f t="shared" si="3"/>
        <v>61.424999999999997</v>
      </c>
      <c r="J40" s="31">
        <v>37</v>
      </c>
      <c r="K40" s="31"/>
      <c r="L40" s="14"/>
      <c r="M40" s="14"/>
    </row>
    <row r="41" spans="1:13" ht="30" customHeight="1">
      <c r="A41" s="7">
        <v>38</v>
      </c>
      <c r="B41" s="8">
        <v>21043005</v>
      </c>
      <c r="C41" s="29" t="s">
        <v>67</v>
      </c>
      <c r="D41" s="8">
        <v>87.68</v>
      </c>
      <c r="E41" s="8">
        <v>0</v>
      </c>
      <c r="F41" s="14">
        <v>0</v>
      </c>
      <c r="G41" s="14">
        <v>0</v>
      </c>
      <c r="H41" s="14">
        <f t="shared" si="2"/>
        <v>87.68</v>
      </c>
      <c r="I41" s="24">
        <f t="shared" si="3"/>
        <v>61.375999999999998</v>
      </c>
      <c r="J41" s="31">
        <v>38</v>
      </c>
      <c r="K41" s="14"/>
      <c r="L41" s="14"/>
      <c r="M41" s="14"/>
    </row>
    <row r="42" spans="1:13" ht="30" customHeight="1">
      <c r="A42" s="7">
        <v>39</v>
      </c>
      <c r="B42" s="8">
        <v>21043006</v>
      </c>
      <c r="C42" s="29" t="s">
        <v>70</v>
      </c>
      <c r="D42" s="8">
        <v>87.37</v>
      </c>
      <c r="E42" s="8">
        <v>0</v>
      </c>
      <c r="F42" s="14">
        <v>0</v>
      </c>
      <c r="G42" s="14">
        <v>0</v>
      </c>
      <c r="H42" s="14">
        <f t="shared" si="2"/>
        <v>87.37</v>
      </c>
      <c r="I42" s="24">
        <f t="shared" si="3"/>
        <v>61.158999999999999</v>
      </c>
      <c r="J42" s="31">
        <v>39</v>
      </c>
      <c r="K42" s="14"/>
      <c r="L42" s="14"/>
      <c r="M42" s="14"/>
    </row>
    <row r="43" spans="1:13" ht="30" customHeight="1">
      <c r="A43" s="7">
        <v>40</v>
      </c>
      <c r="B43" s="8">
        <v>21043008</v>
      </c>
      <c r="C43" s="29" t="s">
        <v>71</v>
      </c>
      <c r="D43" s="8">
        <v>87.31</v>
      </c>
      <c r="E43" s="8">
        <v>0</v>
      </c>
      <c r="F43" s="14">
        <v>0</v>
      </c>
      <c r="G43" s="14">
        <v>0</v>
      </c>
      <c r="H43" s="14">
        <f t="shared" si="2"/>
        <v>87.31</v>
      </c>
      <c r="I43" s="24">
        <f t="shared" si="3"/>
        <v>61.116999999999997</v>
      </c>
      <c r="J43" s="31">
        <v>40</v>
      </c>
      <c r="K43" s="14"/>
      <c r="L43" s="14"/>
      <c r="M43" s="14"/>
    </row>
    <row r="44" spans="1:13" ht="30" customHeight="1">
      <c r="A44" s="7">
        <v>41</v>
      </c>
      <c r="B44" s="8">
        <v>21043011</v>
      </c>
      <c r="C44" s="29" t="s">
        <v>72</v>
      </c>
      <c r="D44" s="8">
        <v>87.17</v>
      </c>
      <c r="E44" s="8">
        <v>0</v>
      </c>
      <c r="F44" s="14">
        <v>0</v>
      </c>
      <c r="G44" s="14">
        <v>0</v>
      </c>
      <c r="H44" s="14">
        <f t="shared" si="2"/>
        <v>87.17</v>
      </c>
      <c r="I44" s="24">
        <f t="shared" si="3"/>
        <v>61.018999999999998</v>
      </c>
      <c r="J44" s="31">
        <v>41</v>
      </c>
      <c r="K44" s="14"/>
      <c r="L44" s="14"/>
      <c r="M44" s="14"/>
    </row>
    <row r="45" spans="1:13" ht="30" customHeight="1">
      <c r="A45" s="7">
        <v>42</v>
      </c>
      <c r="B45" s="8">
        <v>21043044</v>
      </c>
      <c r="C45" s="29" t="s">
        <v>76</v>
      </c>
      <c r="D45" s="8">
        <v>86.32</v>
      </c>
      <c r="E45" s="30">
        <v>0</v>
      </c>
      <c r="F45" s="31">
        <v>0.5</v>
      </c>
      <c r="G45" s="31">
        <v>0.5</v>
      </c>
      <c r="H45" s="14">
        <f t="shared" si="2"/>
        <v>86.82</v>
      </c>
      <c r="I45" s="24">
        <f t="shared" si="3"/>
        <v>60.773999999999994</v>
      </c>
      <c r="J45" s="31">
        <v>42</v>
      </c>
      <c r="K45" s="38" t="s">
        <v>189</v>
      </c>
      <c r="L45" s="14"/>
      <c r="M45" s="14"/>
    </row>
    <row r="46" spans="1:13" ht="30" customHeight="1">
      <c r="A46" s="7">
        <v>43</v>
      </c>
      <c r="B46" s="8">
        <v>21043036</v>
      </c>
      <c r="C46" s="29" t="s">
        <v>73</v>
      </c>
      <c r="D46" s="8">
        <v>86.66</v>
      </c>
      <c r="E46" s="8">
        <v>0</v>
      </c>
      <c r="F46" s="14">
        <v>0</v>
      </c>
      <c r="G46" s="14">
        <v>0</v>
      </c>
      <c r="H46" s="14">
        <f t="shared" si="2"/>
        <v>86.66</v>
      </c>
      <c r="I46" s="24">
        <f t="shared" si="3"/>
        <v>60.661999999999992</v>
      </c>
      <c r="J46" s="31">
        <v>43</v>
      </c>
      <c r="K46" s="14"/>
      <c r="L46" s="14"/>
      <c r="M46" s="14"/>
    </row>
    <row r="47" spans="1:13" ht="30" customHeight="1">
      <c r="A47" s="7">
        <v>44</v>
      </c>
      <c r="B47" s="8">
        <v>21043073</v>
      </c>
      <c r="C47" s="29" t="s">
        <v>74</v>
      </c>
      <c r="D47" s="8">
        <v>86.66</v>
      </c>
      <c r="E47" s="30">
        <v>0</v>
      </c>
      <c r="F47" s="31">
        <v>0</v>
      </c>
      <c r="G47" s="31">
        <v>0</v>
      </c>
      <c r="H47" s="14">
        <f t="shared" si="2"/>
        <v>86.66</v>
      </c>
      <c r="I47" s="24">
        <f t="shared" si="3"/>
        <v>60.661999999999992</v>
      </c>
      <c r="J47" s="31">
        <v>43</v>
      </c>
      <c r="K47" s="35"/>
      <c r="L47" s="14"/>
      <c r="M47" s="14"/>
    </row>
    <row r="48" spans="1:13" ht="30" customHeight="1">
      <c r="A48" s="7">
        <v>45</v>
      </c>
      <c r="B48" s="8">
        <v>21043067</v>
      </c>
      <c r="C48" s="29" t="s">
        <v>75</v>
      </c>
      <c r="D48" s="8">
        <v>86.49</v>
      </c>
      <c r="E48" s="30">
        <v>0</v>
      </c>
      <c r="F48" s="31">
        <v>0</v>
      </c>
      <c r="G48" s="31">
        <v>0</v>
      </c>
      <c r="H48" s="14">
        <f t="shared" si="2"/>
        <v>86.49</v>
      </c>
      <c r="I48" s="24">
        <f t="shared" si="3"/>
        <v>60.542999999999992</v>
      </c>
      <c r="J48" s="31">
        <v>45</v>
      </c>
      <c r="K48" s="35"/>
      <c r="L48" s="14"/>
      <c r="M48" s="14"/>
    </row>
    <row r="49" spans="1:13" ht="30" customHeight="1">
      <c r="A49" s="7">
        <v>46</v>
      </c>
      <c r="B49" s="8">
        <v>21043069</v>
      </c>
      <c r="C49" s="29" t="s">
        <v>77</v>
      </c>
      <c r="D49" s="8">
        <v>86.32</v>
      </c>
      <c r="E49" s="30">
        <v>0</v>
      </c>
      <c r="F49" s="31">
        <v>0</v>
      </c>
      <c r="G49" s="31">
        <v>0</v>
      </c>
      <c r="H49" s="14">
        <f t="shared" si="2"/>
        <v>86.32</v>
      </c>
      <c r="I49" s="24">
        <f t="shared" si="3"/>
        <v>60.423999999999992</v>
      </c>
      <c r="J49" s="31">
        <v>46</v>
      </c>
      <c r="K49" s="40"/>
      <c r="L49" s="14"/>
      <c r="M49" s="14"/>
    </row>
    <row r="50" spans="1:13" ht="30" customHeight="1">
      <c r="A50" s="7">
        <v>47</v>
      </c>
      <c r="B50" s="8">
        <v>21043031</v>
      </c>
      <c r="C50" s="29" t="s">
        <v>78</v>
      </c>
      <c r="D50" s="8">
        <v>86.19</v>
      </c>
      <c r="E50" s="8">
        <v>0</v>
      </c>
      <c r="F50" s="14">
        <v>0</v>
      </c>
      <c r="G50" s="14">
        <v>0</v>
      </c>
      <c r="H50" s="14">
        <f t="shared" si="2"/>
        <v>86.19</v>
      </c>
      <c r="I50" s="24">
        <f t="shared" si="3"/>
        <v>60.332999999999991</v>
      </c>
      <c r="J50" s="31">
        <v>47</v>
      </c>
      <c r="K50" s="14"/>
      <c r="L50" s="14"/>
      <c r="M50" s="14"/>
    </row>
    <row r="51" spans="1:13" ht="30" customHeight="1">
      <c r="A51" s="7">
        <v>48</v>
      </c>
      <c r="B51" s="8">
        <v>21043072</v>
      </c>
      <c r="C51" s="29" t="s">
        <v>79</v>
      </c>
      <c r="D51" s="8">
        <v>86.08</v>
      </c>
      <c r="E51" s="30">
        <v>0</v>
      </c>
      <c r="F51" s="31">
        <v>0</v>
      </c>
      <c r="G51" s="31">
        <v>0</v>
      </c>
      <c r="H51" s="14">
        <f t="shared" si="2"/>
        <v>86.08</v>
      </c>
      <c r="I51" s="24">
        <f t="shared" si="3"/>
        <v>60.255999999999993</v>
      </c>
      <c r="J51" s="31">
        <v>48</v>
      </c>
      <c r="K51" s="35"/>
      <c r="L51" s="14"/>
      <c r="M51" s="14"/>
    </row>
    <row r="52" spans="1:13" ht="30" customHeight="1">
      <c r="A52" s="7">
        <v>49</v>
      </c>
      <c r="B52" s="8">
        <v>21043024</v>
      </c>
      <c r="C52" s="29" t="s">
        <v>83</v>
      </c>
      <c r="D52" s="8">
        <v>85.54</v>
      </c>
      <c r="E52" s="8">
        <v>0</v>
      </c>
      <c r="F52" s="14">
        <v>0.5</v>
      </c>
      <c r="G52" s="14">
        <v>0.5</v>
      </c>
      <c r="H52" s="14">
        <f t="shared" si="2"/>
        <v>86.04</v>
      </c>
      <c r="I52" s="24">
        <f t="shared" si="3"/>
        <v>60.228000000000002</v>
      </c>
      <c r="J52" s="31">
        <v>49</v>
      </c>
      <c r="K52" s="27" t="s">
        <v>176</v>
      </c>
      <c r="L52" s="14"/>
      <c r="M52" s="14"/>
    </row>
    <row r="53" spans="1:13" ht="30" customHeight="1">
      <c r="A53" s="7">
        <v>50</v>
      </c>
      <c r="B53" s="8">
        <v>21163049</v>
      </c>
      <c r="C53" s="53" t="s">
        <v>80</v>
      </c>
      <c r="D53" s="8">
        <v>85.85</v>
      </c>
      <c r="E53" s="8">
        <v>0</v>
      </c>
      <c r="F53" s="33">
        <v>0</v>
      </c>
      <c r="G53" s="14">
        <v>0</v>
      </c>
      <c r="H53" s="14">
        <f t="shared" si="2"/>
        <v>85.85</v>
      </c>
      <c r="I53" s="24">
        <f t="shared" si="3"/>
        <v>60.094999999999992</v>
      </c>
      <c r="J53" s="31">
        <v>50</v>
      </c>
      <c r="K53" s="14"/>
      <c r="L53" s="14"/>
      <c r="M53" s="14"/>
    </row>
    <row r="54" spans="1:13" ht="30" customHeight="1">
      <c r="A54" s="7">
        <v>51</v>
      </c>
      <c r="B54" s="8">
        <v>21043051</v>
      </c>
      <c r="C54" s="29" t="s">
        <v>81</v>
      </c>
      <c r="D54" s="8">
        <v>85.75</v>
      </c>
      <c r="E54" s="30">
        <v>0</v>
      </c>
      <c r="F54" s="31">
        <v>0</v>
      </c>
      <c r="G54" s="31">
        <v>0</v>
      </c>
      <c r="H54" s="14">
        <f t="shared" si="2"/>
        <v>85.75</v>
      </c>
      <c r="I54" s="24">
        <f t="shared" si="3"/>
        <v>60.024999999999999</v>
      </c>
      <c r="J54" s="31">
        <v>51</v>
      </c>
      <c r="K54" s="40"/>
      <c r="L54" s="14"/>
      <c r="M54" s="14"/>
    </row>
    <row r="55" spans="1:13" ht="30" customHeight="1">
      <c r="A55" s="7">
        <v>52</v>
      </c>
      <c r="B55" s="8">
        <v>21043043</v>
      </c>
      <c r="C55" s="29" t="s">
        <v>82</v>
      </c>
      <c r="D55" s="8">
        <v>85.71</v>
      </c>
      <c r="E55" s="30">
        <v>0</v>
      </c>
      <c r="F55" s="31">
        <v>0</v>
      </c>
      <c r="G55" s="31">
        <v>0</v>
      </c>
      <c r="H55" s="14">
        <f t="shared" si="2"/>
        <v>85.71</v>
      </c>
      <c r="I55" s="24">
        <f t="shared" si="3"/>
        <v>59.996999999999993</v>
      </c>
      <c r="J55" s="31">
        <v>52</v>
      </c>
      <c r="K55" s="31"/>
      <c r="L55" s="14"/>
      <c r="M55" s="14"/>
    </row>
    <row r="56" spans="1:13" ht="30" customHeight="1">
      <c r="A56" s="7">
        <v>53</v>
      </c>
      <c r="B56" s="8">
        <v>21043066</v>
      </c>
      <c r="C56" s="29" t="s">
        <v>84</v>
      </c>
      <c r="D56" s="8">
        <v>85.44</v>
      </c>
      <c r="E56" s="30">
        <v>0</v>
      </c>
      <c r="F56" s="31">
        <v>0</v>
      </c>
      <c r="G56" s="31">
        <v>0</v>
      </c>
      <c r="H56" s="14">
        <f t="shared" si="2"/>
        <v>85.44</v>
      </c>
      <c r="I56" s="24">
        <f t="shared" si="3"/>
        <v>59.807999999999993</v>
      </c>
      <c r="J56" s="31">
        <v>53</v>
      </c>
      <c r="K56" s="40"/>
      <c r="L56" s="14"/>
      <c r="M56" s="14"/>
    </row>
    <row r="57" spans="1:13" ht="30" customHeight="1">
      <c r="A57" s="7">
        <v>54</v>
      </c>
      <c r="B57" s="8">
        <v>21043075</v>
      </c>
      <c r="C57" s="29" t="s">
        <v>85</v>
      </c>
      <c r="D57" s="8">
        <v>85.44</v>
      </c>
      <c r="E57" s="30">
        <v>0</v>
      </c>
      <c r="F57" s="31">
        <v>0</v>
      </c>
      <c r="G57" s="31">
        <v>0</v>
      </c>
      <c r="H57" s="14">
        <f t="shared" si="2"/>
        <v>85.44</v>
      </c>
      <c r="I57" s="24">
        <f t="shared" si="3"/>
        <v>59.807999999999993</v>
      </c>
      <c r="J57" s="31">
        <v>53</v>
      </c>
      <c r="K57" s="35"/>
      <c r="L57" s="14"/>
      <c r="M57" s="14"/>
    </row>
    <row r="58" spans="1:13" ht="30" customHeight="1">
      <c r="A58" s="7">
        <v>55</v>
      </c>
      <c r="B58" s="8">
        <v>21043049</v>
      </c>
      <c r="C58" s="29" t="s">
        <v>86</v>
      </c>
      <c r="D58" s="8">
        <v>85.24</v>
      </c>
      <c r="E58" s="30">
        <v>0</v>
      </c>
      <c r="F58" s="31">
        <v>0</v>
      </c>
      <c r="G58" s="31">
        <v>0</v>
      </c>
      <c r="H58" s="14">
        <f t="shared" si="2"/>
        <v>85.24</v>
      </c>
      <c r="I58" s="24">
        <f t="shared" si="3"/>
        <v>59.667999999999992</v>
      </c>
      <c r="J58" s="31">
        <v>55</v>
      </c>
      <c r="K58" s="35"/>
      <c r="L58" s="14"/>
      <c r="M58" s="14"/>
    </row>
    <row r="59" spans="1:13" ht="30" customHeight="1">
      <c r="A59" s="7">
        <v>56</v>
      </c>
      <c r="B59" s="8">
        <v>21043020</v>
      </c>
      <c r="C59" s="29" t="s">
        <v>87</v>
      </c>
      <c r="D59" s="8">
        <v>85.17</v>
      </c>
      <c r="E59" s="8">
        <v>0</v>
      </c>
      <c r="F59" s="14">
        <v>0</v>
      </c>
      <c r="G59" s="14">
        <v>0</v>
      </c>
      <c r="H59" s="14">
        <f t="shared" si="2"/>
        <v>85.17</v>
      </c>
      <c r="I59" s="24">
        <f t="shared" si="3"/>
        <v>59.619</v>
      </c>
      <c r="J59" s="31">
        <v>56</v>
      </c>
      <c r="K59" s="14"/>
      <c r="L59" s="14"/>
      <c r="M59" s="14"/>
    </row>
    <row r="60" spans="1:13" ht="30" customHeight="1">
      <c r="A60" s="7">
        <v>57</v>
      </c>
      <c r="B60" s="8">
        <v>21043055</v>
      </c>
      <c r="C60" s="29" t="s">
        <v>88</v>
      </c>
      <c r="D60" s="8">
        <v>84.9</v>
      </c>
      <c r="E60" s="30">
        <v>0</v>
      </c>
      <c r="F60" s="31">
        <v>0</v>
      </c>
      <c r="G60" s="31">
        <v>0</v>
      </c>
      <c r="H60" s="14">
        <f t="shared" si="2"/>
        <v>84.9</v>
      </c>
      <c r="I60" s="24">
        <f t="shared" si="3"/>
        <v>59.43</v>
      </c>
      <c r="J60" s="31">
        <v>57</v>
      </c>
      <c r="K60" s="40"/>
      <c r="L60" s="14"/>
      <c r="M60" s="14"/>
    </row>
    <row r="61" spans="1:13" ht="30" customHeight="1">
      <c r="A61" s="7">
        <v>58</v>
      </c>
      <c r="B61" s="8">
        <v>21043038</v>
      </c>
      <c r="C61" s="29" t="s">
        <v>89</v>
      </c>
      <c r="D61" s="8">
        <v>84.76</v>
      </c>
      <c r="E61" s="8">
        <v>0</v>
      </c>
      <c r="F61" s="14">
        <v>0</v>
      </c>
      <c r="G61" s="14">
        <v>0</v>
      </c>
      <c r="H61" s="14">
        <f t="shared" si="2"/>
        <v>84.76</v>
      </c>
      <c r="I61" s="24">
        <f t="shared" si="3"/>
        <v>59.332000000000001</v>
      </c>
      <c r="J61" s="31">
        <v>58</v>
      </c>
      <c r="K61" s="14"/>
      <c r="L61" s="14"/>
      <c r="M61" s="14"/>
    </row>
    <row r="62" spans="1:13" ht="30" customHeight="1">
      <c r="A62" s="7">
        <v>59</v>
      </c>
      <c r="B62" s="8">
        <v>21043046</v>
      </c>
      <c r="C62" s="29" t="s">
        <v>90</v>
      </c>
      <c r="D62" s="8">
        <v>84.63</v>
      </c>
      <c r="E62" s="30">
        <v>0</v>
      </c>
      <c r="F62" s="31">
        <v>0</v>
      </c>
      <c r="G62" s="31">
        <v>0</v>
      </c>
      <c r="H62" s="14">
        <f t="shared" si="2"/>
        <v>84.63</v>
      </c>
      <c r="I62" s="24">
        <f t="shared" si="3"/>
        <v>59.240999999999993</v>
      </c>
      <c r="J62" s="31">
        <v>59</v>
      </c>
      <c r="K62" s="41"/>
      <c r="L62" s="14"/>
      <c r="M62" s="14"/>
    </row>
    <row r="63" spans="1:13" ht="30" customHeight="1">
      <c r="A63" s="7">
        <v>60</v>
      </c>
      <c r="B63" s="8">
        <v>21043077</v>
      </c>
      <c r="C63" s="29" t="s">
        <v>91</v>
      </c>
      <c r="D63" s="8">
        <v>84.63</v>
      </c>
      <c r="E63" s="30">
        <v>0</v>
      </c>
      <c r="F63" s="31">
        <v>0</v>
      </c>
      <c r="G63" s="30">
        <v>0</v>
      </c>
      <c r="H63" s="14">
        <f t="shared" si="2"/>
        <v>84.63</v>
      </c>
      <c r="I63" s="24">
        <f t="shared" si="3"/>
        <v>59.240999999999993</v>
      </c>
      <c r="J63" s="31">
        <v>59</v>
      </c>
      <c r="K63" s="42"/>
      <c r="L63" s="14"/>
      <c r="M63" s="14"/>
    </row>
    <row r="64" spans="1:13" ht="30" customHeight="1">
      <c r="A64" s="7">
        <v>61</v>
      </c>
      <c r="B64" s="8">
        <v>21043026</v>
      </c>
      <c r="C64" s="29" t="s">
        <v>92</v>
      </c>
      <c r="D64" s="8">
        <v>84.59</v>
      </c>
      <c r="E64" s="8">
        <v>0</v>
      </c>
      <c r="F64" s="14">
        <v>0</v>
      </c>
      <c r="G64" s="14">
        <v>0</v>
      </c>
      <c r="H64" s="14">
        <f t="shared" si="2"/>
        <v>84.59</v>
      </c>
      <c r="I64" s="24">
        <f t="shared" si="3"/>
        <v>59.213000000000001</v>
      </c>
      <c r="J64" s="31">
        <v>61</v>
      </c>
      <c r="K64" s="14"/>
      <c r="L64" s="14"/>
      <c r="M64" s="14"/>
    </row>
    <row r="65" spans="1:13" ht="30" customHeight="1">
      <c r="A65" s="7">
        <v>62</v>
      </c>
      <c r="B65" s="8">
        <v>21043064</v>
      </c>
      <c r="C65" s="29" t="s">
        <v>93</v>
      </c>
      <c r="D65" s="8">
        <v>84.49</v>
      </c>
      <c r="E65" s="30">
        <v>0</v>
      </c>
      <c r="F65" s="31">
        <v>0</v>
      </c>
      <c r="G65" s="31">
        <v>0</v>
      </c>
      <c r="H65" s="14">
        <f t="shared" si="2"/>
        <v>84.49</v>
      </c>
      <c r="I65" s="24">
        <f t="shared" si="3"/>
        <v>59.142999999999994</v>
      </c>
      <c r="J65" s="31">
        <v>62</v>
      </c>
      <c r="K65" s="40"/>
      <c r="L65" s="14"/>
      <c r="M65" s="14"/>
    </row>
    <row r="66" spans="1:13" ht="30" customHeight="1">
      <c r="A66" s="7">
        <v>63</v>
      </c>
      <c r="B66" s="8">
        <v>21043071</v>
      </c>
      <c r="C66" s="29" t="s">
        <v>102</v>
      </c>
      <c r="D66" s="8">
        <v>83.2</v>
      </c>
      <c r="E66" s="30">
        <v>1</v>
      </c>
      <c r="F66" s="31">
        <v>0</v>
      </c>
      <c r="G66" s="31">
        <v>1</v>
      </c>
      <c r="H66" s="14">
        <f t="shared" si="2"/>
        <v>84.2</v>
      </c>
      <c r="I66" s="24">
        <f t="shared" si="3"/>
        <v>58.94</v>
      </c>
      <c r="J66" s="31">
        <v>63</v>
      </c>
      <c r="K66" s="35" t="s">
        <v>193</v>
      </c>
      <c r="L66" s="14"/>
      <c r="M66" s="14"/>
    </row>
    <row r="67" spans="1:13" ht="30" customHeight="1">
      <c r="A67" s="7">
        <v>64</v>
      </c>
      <c r="B67" s="8">
        <v>21043068</v>
      </c>
      <c r="C67" s="29" t="s">
        <v>94</v>
      </c>
      <c r="D67" s="8">
        <v>84.15</v>
      </c>
      <c r="E67" s="30">
        <v>0</v>
      </c>
      <c r="F67" s="31">
        <v>0</v>
      </c>
      <c r="G67" s="31">
        <v>0</v>
      </c>
      <c r="H67" s="14">
        <f t="shared" si="2"/>
        <v>84.15</v>
      </c>
      <c r="I67" s="24">
        <f t="shared" si="3"/>
        <v>58.905000000000001</v>
      </c>
      <c r="J67" s="31">
        <v>64</v>
      </c>
      <c r="K67" s="40"/>
      <c r="L67" s="14"/>
      <c r="M67" s="14"/>
    </row>
    <row r="68" spans="1:13" ht="30" customHeight="1">
      <c r="A68" s="7">
        <v>65</v>
      </c>
      <c r="B68" s="8">
        <v>21043021</v>
      </c>
      <c r="C68" s="29" t="s">
        <v>100</v>
      </c>
      <c r="D68" s="8">
        <v>83.34</v>
      </c>
      <c r="E68" s="8">
        <v>0.5</v>
      </c>
      <c r="F68" s="14">
        <v>0</v>
      </c>
      <c r="G68" s="14">
        <v>0.5</v>
      </c>
      <c r="H68" s="14">
        <f t="shared" ref="H68:H86" si="4">SUM(D68,G68)</f>
        <v>83.84</v>
      </c>
      <c r="I68" s="24">
        <f t="shared" ref="I68:I86" si="5">H68*0.7</f>
        <v>58.687999999999995</v>
      </c>
      <c r="J68" s="31">
        <v>65</v>
      </c>
      <c r="K68" s="27" t="s">
        <v>177</v>
      </c>
      <c r="L68" s="14"/>
      <c r="M68" s="14"/>
    </row>
    <row r="69" spans="1:13" ht="30" customHeight="1">
      <c r="A69" s="7">
        <v>66</v>
      </c>
      <c r="B69" s="8">
        <v>21043019</v>
      </c>
      <c r="C69" s="29" t="s">
        <v>95</v>
      </c>
      <c r="D69" s="8">
        <v>83.78</v>
      </c>
      <c r="E69" s="8">
        <v>0</v>
      </c>
      <c r="F69" s="14">
        <v>0</v>
      </c>
      <c r="G69" s="14">
        <v>0</v>
      </c>
      <c r="H69" s="14">
        <f t="shared" si="4"/>
        <v>83.78</v>
      </c>
      <c r="I69" s="24">
        <f t="shared" si="5"/>
        <v>58.645999999999994</v>
      </c>
      <c r="J69" s="31">
        <v>66</v>
      </c>
      <c r="K69" s="14"/>
      <c r="L69" s="14"/>
      <c r="M69" s="14"/>
    </row>
    <row r="70" spans="1:13" ht="30" customHeight="1">
      <c r="A70" s="7">
        <v>67</v>
      </c>
      <c r="B70" s="8">
        <v>21043080</v>
      </c>
      <c r="C70" s="29" t="s">
        <v>96</v>
      </c>
      <c r="D70" s="8">
        <v>83.78</v>
      </c>
      <c r="E70" s="30">
        <v>0</v>
      </c>
      <c r="F70" s="31">
        <v>0</v>
      </c>
      <c r="G70" s="30">
        <v>0</v>
      </c>
      <c r="H70" s="14">
        <f t="shared" si="4"/>
        <v>83.78</v>
      </c>
      <c r="I70" s="24">
        <f t="shared" si="5"/>
        <v>58.645999999999994</v>
      </c>
      <c r="J70" s="31">
        <v>66</v>
      </c>
      <c r="K70" s="30"/>
      <c r="L70" s="14"/>
      <c r="M70" s="14"/>
    </row>
    <row r="71" spans="1:13" ht="30" customHeight="1">
      <c r="A71" s="7">
        <v>68</v>
      </c>
      <c r="B71" s="8">
        <v>21043022</v>
      </c>
      <c r="C71" s="29" t="s">
        <v>97</v>
      </c>
      <c r="D71" s="8">
        <v>83.64</v>
      </c>
      <c r="E71" s="8">
        <v>0</v>
      </c>
      <c r="F71" s="14">
        <v>0</v>
      </c>
      <c r="G71" s="14">
        <v>0</v>
      </c>
      <c r="H71" s="14">
        <f t="shared" si="4"/>
        <v>83.64</v>
      </c>
      <c r="I71" s="24">
        <f t="shared" si="5"/>
        <v>58.547999999999995</v>
      </c>
      <c r="J71" s="31">
        <v>68</v>
      </c>
      <c r="K71" s="7"/>
      <c r="L71" s="14"/>
      <c r="M71" s="14"/>
    </row>
    <row r="72" spans="1:13" ht="30" customHeight="1">
      <c r="A72" s="7">
        <v>69</v>
      </c>
      <c r="B72" s="8">
        <v>21043030</v>
      </c>
      <c r="C72" s="29" t="s">
        <v>98</v>
      </c>
      <c r="D72" s="8">
        <v>83.64</v>
      </c>
      <c r="E72" s="8">
        <v>0</v>
      </c>
      <c r="F72" s="14">
        <v>0</v>
      </c>
      <c r="G72" s="14">
        <v>0</v>
      </c>
      <c r="H72" s="14">
        <f t="shared" si="4"/>
        <v>83.64</v>
      </c>
      <c r="I72" s="24">
        <f t="shared" si="5"/>
        <v>58.547999999999995</v>
      </c>
      <c r="J72" s="31">
        <v>68</v>
      </c>
      <c r="K72" s="14"/>
      <c r="L72" s="14"/>
      <c r="M72" s="14"/>
    </row>
    <row r="73" spans="1:13" ht="30" customHeight="1">
      <c r="A73" s="7">
        <v>70</v>
      </c>
      <c r="B73" s="8">
        <v>21043015</v>
      </c>
      <c r="C73" s="29" t="s">
        <v>99</v>
      </c>
      <c r="D73" s="8">
        <v>83.41</v>
      </c>
      <c r="E73" s="8">
        <v>0</v>
      </c>
      <c r="F73" s="14">
        <v>0</v>
      </c>
      <c r="G73" s="14">
        <v>0</v>
      </c>
      <c r="H73" s="14">
        <f t="shared" si="4"/>
        <v>83.41</v>
      </c>
      <c r="I73" s="24">
        <f t="shared" si="5"/>
        <v>58.386999999999993</v>
      </c>
      <c r="J73" s="31">
        <v>70</v>
      </c>
      <c r="K73" s="14"/>
      <c r="L73" s="14"/>
      <c r="M73" s="14"/>
    </row>
    <row r="74" spans="1:13" ht="30" customHeight="1">
      <c r="A74" s="7">
        <v>71</v>
      </c>
      <c r="B74" s="8">
        <v>21043003</v>
      </c>
      <c r="C74" s="29" t="s">
        <v>101</v>
      </c>
      <c r="D74" s="8">
        <v>83.27</v>
      </c>
      <c r="E74" s="8">
        <v>0</v>
      </c>
      <c r="F74" s="14">
        <v>0</v>
      </c>
      <c r="G74" s="14">
        <v>0</v>
      </c>
      <c r="H74" s="14">
        <f t="shared" si="4"/>
        <v>83.27</v>
      </c>
      <c r="I74" s="24">
        <f t="shared" si="5"/>
        <v>58.288999999999994</v>
      </c>
      <c r="J74" s="31">
        <v>71</v>
      </c>
      <c r="K74" s="14"/>
      <c r="L74" s="14"/>
      <c r="M74" s="14"/>
    </row>
    <row r="75" spans="1:13" ht="30" customHeight="1">
      <c r="A75" s="7">
        <v>72</v>
      </c>
      <c r="B75" s="8">
        <v>21043017</v>
      </c>
      <c r="C75" s="29" t="s">
        <v>103</v>
      </c>
      <c r="D75" s="8">
        <v>82.86</v>
      </c>
      <c r="E75" s="8">
        <v>0</v>
      </c>
      <c r="F75" s="14">
        <v>0</v>
      </c>
      <c r="G75" s="14">
        <v>0</v>
      </c>
      <c r="H75" s="14">
        <f t="shared" si="4"/>
        <v>82.86</v>
      </c>
      <c r="I75" s="24">
        <f t="shared" si="5"/>
        <v>58.001999999999995</v>
      </c>
      <c r="J75" s="31">
        <v>72</v>
      </c>
      <c r="K75" s="14"/>
      <c r="L75" s="14"/>
      <c r="M75" s="14"/>
    </row>
    <row r="76" spans="1:13" ht="30" customHeight="1">
      <c r="A76" s="7">
        <v>73</v>
      </c>
      <c r="B76" s="8">
        <v>21043029</v>
      </c>
      <c r="C76" s="29" t="s">
        <v>104</v>
      </c>
      <c r="D76" s="8">
        <v>82.83</v>
      </c>
      <c r="E76" s="8">
        <v>0</v>
      </c>
      <c r="F76" s="14">
        <v>0</v>
      </c>
      <c r="G76" s="14">
        <v>0</v>
      </c>
      <c r="H76" s="14">
        <f t="shared" si="4"/>
        <v>82.83</v>
      </c>
      <c r="I76" s="24">
        <f t="shared" si="5"/>
        <v>57.980999999999995</v>
      </c>
      <c r="J76" s="31">
        <v>73</v>
      </c>
      <c r="K76" s="14"/>
      <c r="L76" s="14"/>
      <c r="M76" s="14"/>
    </row>
    <row r="77" spans="1:13" ht="30" customHeight="1">
      <c r="A77" s="7">
        <v>74</v>
      </c>
      <c r="B77" s="8">
        <v>21043057</v>
      </c>
      <c r="C77" s="29" t="s">
        <v>105</v>
      </c>
      <c r="D77" s="8">
        <v>82.83</v>
      </c>
      <c r="E77" s="30">
        <v>0</v>
      </c>
      <c r="F77" s="31">
        <v>0</v>
      </c>
      <c r="G77" s="31">
        <v>0</v>
      </c>
      <c r="H77" s="14">
        <f t="shared" si="4"/>
        <v>82.83</v>
      </c>
      <c r="I77" s="24">
        <f t="shared" si="5"/>
        <v>57.980999999999995</v>
      </c>
      <c r="J77" s="31">
        <v>73</v>
      </c>
      <c r="K77" s="40"/>
      <c r="L77" s="14"/>
      <c r="M77" s="14"/>
    </row>
    <row r="78" spans="1:13" ht="30" customHeight="1">
      <c r="A78" s="7">
        <v>75</v>
      </c>
      <c r="B78" s="8">
        <v>21043012</v>
      </c>
      <c r="C78" s="29" t="s">
        <v>106</v>
      </c>
      <c r="D78" s="8">
        <v>82.36</v>
      </c>
      <c r="E78" s="8">
        <v>0</v>
      </c>
      <c r="F78" s="14">
        <v>0</v>
      </c>
      <c r="G78" s="14">
        <v>0</v>
      </c>
      <c r="H78" s="14">
        <f t="shared" si="4"/>
        <v>82.36</v>
      </c>
      <c r="I78" s="24">
        <f t="shared" si="5"/>
        <v>57.651999999999994</v>
      </c>
      <c r="J78" s="31">
        <v>75</v>
      </c>
      <c r="K78" s="14"/>
      <c r="L78" s="14"/>
      <c r="M78" s="14"/>
    </row>
    <row r="79" spans="1:13" ht="30" customHeight="1">
      <c r="A79" s="7">
        <v>76</v>
      </c>
      <c r="B79" s="8">
        <v>21163008</v>
      </c>
      <c r="C79" s="53" t="s">
        <v>107</v>
      </c>
      <c r="D79" s="8">
        <v>82.32</v>
      </c>
      <c r="E79" s="8">
        <v>0</v>
      </c>
      <c r="F79" s="33">
        <v>0</v>
      </c>
      <c r="G79" s="14">
        <v>0</v>
      </c>
      <c r="H79" s="14">
        <f t="shared" si="4"/>
        <v>82.32</v>
      </c>
      <c r="I79" s="24">
        <f t="shared" si="5"/>
        <v>57.623999999999988</v>
      </c>
      <c r="J79" s="31">
        <v>76</v>
      </c>
      <c r="K79" s="14"/>
      <c r="L79" s="14"/>
      <c r="M79" s="14"/>
    </row>
    <row r="80" spans="1:13" ht="30" customHeight="1">
      <c r="A80" s="7">
        <v>77</v>
      </c>
      <c r="B80" s="8">
        <v>21043034</v>
      </c>
      <c r="C80" s="29" t="s">
        <v>108</v>
      </c>
      <c r="D80" s="8">
        <v>82.08</v>
      </c>
      <c r="E80" s="8">
        <v>0</v>
      </c>
      <c r="F80" s="14">
        <v>0</v>
      </c>
      <c r="G80" s="14">
        <v>0</v>
      </c>
      <c r="H80" s="14">
        <f t="shared" si="4"/>
        <v>82.08</v>
      </c>
      <c r="I80" s="24">
        <f t="shared" si="5"/>
        <v>57.455999999999996</v>
      </c>
      <c r="J80" s="31">
        <v>77</v>
      </c>
      <c r="K80" s="7"/>
      <c r="L80" s="14"/>
      <c r="M80" s="14"/>
    </row>
    <row r="81" spans="1:13" ht="30" customHeight="1">
      <c r="A81" s="7">
        <v>78</v>
      </c>
      <c r="B81" s="8">
        <v>21043007</v>
      </c>
      <c r="C81" s="29" t="s">
        <v>109</v>
      </c>
      <c r="D81" s="8">
        <v>81.75</v>
      </c>
      <c r="E81" s="8">
        <v>0</v>
      </c>
      <c r="F81" s="14">
        <v>0</v>
      </c>
      <c r="G81" s="14">
        <v>0</v>
      </c>
      <c r="H81" s="14">
        <f t="shared" si="4"/>
        <v>81.75</v>
      </c>
      <c r="I81" s="24">
        <f t="shared" si="5"/>
        <v>57.224999999999994</v>
      </c>
      <c r="J81" s="31">
        <v>78</v>
      </c>
      <c r="K81" s="14"/>
      <c r="L81" s="14"/>
      <c r="M81" s="14"/>
    </row>
    <row r="82" spans="1:13" ht="30" customHeight="1">
      <c r="A82" s="7">
        <v>79</v>
      </c>
      <c r="B82" s="8">
        <v>21043061</v>
      </c>
      <c r="C82" s="29" t="s">
        <v>110</v>
      </c>
      <c r="D82" s="8">
        <v>81.31</v>
      </c>
      <c r="E82" s="30">
        <v>0</v>
      </c>
      <c r="F82" s="31">
        <v>0</v>
      </c>
      <c r="G82" s="31">
        <v>0</v>
      </c>
      <c r="H82" s="14">
        <f t="shared" si="4"/>
        <v>81.31</v>
      </c>
      <c r="I82" s="24">
        <f t="shared" si="5"/>
        <v>56.916999999999994</v>
      </c>
      <c r="J82" s="31">
        <v>79</v>
      </c>
      <c r="K82" s="40"/>
      <c r="L82" s="14"/>
      <c r="M82" s="14"/>
    </row>
    <row r="83" spans="1:13" ht="30" customHeight="1">
      <c r="A83" s="7">
        <v>80</v>
      </c>
      <c r="B83" s="8">
        <v>21043025</v>
      </c>
      <c r="C83" s="29" t="s">
        <v>111</v>
      </c>
      <c r="D83" s="8">
        <v>79.58</v>
      </c>
      <c r="E83" s="8">
        <v>0</v>
      </c>
      <c r="F83" s="14">
        <v>0</v>
      </c>
      <c r="G83" s="14">
        <v>0</v>
      </c>
      <c r="H83" s="14">
        <f t="shared" si="4"/>
        <v>79.58</v>
      </c>
      <c r="I83" s="24">
        <f t="shared" si="5"/>
        <v>55.705999999999996</v>
      </c>
      <c r="J83" s="31">
        <v>80</v>
      </c>
      <c r="K83" s="14"/>
      <c r="L83" s="14"/>
      <c r="M83" s="14"/>
    </row>
    <row r="84" spans="1:13" ht="30" customHeight="1">
      <c r="A84" s="7">
        <v>81</v>
      </c>
      <c r="B84" s="8">
        <v>21043062</v>
      </c>
      <c r="C84" s="29" t="s">
        <v>112</v>
      </c>
      <c r="D84" s="8">
        <v>78.930000000000007</v>
      </c>
      <c r="E84" s="30">
        <v>0</v>
      </c>
      <c r="F84" s="31">
        <v>0</v>
      </c>
      <c r="G84" s="31">
        <v>0</v>
      </c>
      <c r="H84" s="14">
        <f t="shared" si="4"/>
        <v>78.930000000000007</v>
      </c>
      <c r="I84" s="24">
        <f t="shared" si="5"/>
        <v>55.251000000000005</v>
      </c>
      <c r="J84" s="31">
        <v>81</v>
      </c>
      <c r="K84" s="40"/>
      <c r="L84" s="14"/>
      <c r="M84" s="14"/>
    </row>
    <row r="85" spans="1:13" ht="30" customHeight="1">
      <c r="A85" s="7">
        <v>82</v>
      </c>
      <c r="B85" s="8">
        <v>21043004</v>
      </c>
      <c r="C85" s="29" t="s">
        <v>113</v>
      </c>
      <c r="D85" s="8">
        <v>78.02</v>
      </c>
      <c r="E85" s="8">
        <v>0</v>
      </c>
      <c r="F85" s="14">
        <v>0</v>
      </c>
      <c r="G85" s="14">
        <v>0</v>
      </c>
      <c r="H85" s="14">
        <f t="shared" si="4"/>
        <v>78.02</v>
      </c>
      <c r="I85" s="24">
        <f t="shared" si="5"/>
        <v>54.613999999999997</v>
      </c>
      <c r="J85" s="31">
        <v>82</v>
      </c>
      <c r="K85" s="14"/>
      <c r="L85" s="14"/>
      <c r="M85" s="14"/>
    </row>
    <row r="86" spans="1:13" ht="30" customHeight="1">
      <c r="A86" s="7">
        <v>83</v>
      </c>
      <c r="B86" s="8">
        <v>21043027</v>
      </c>
      <c r="C86" s="29" t="s">
        <v>114</v>
      </c>
      <c r="D86" s="8">
        <v>75.540000000000006</v>
      </c>
      <c r="E86" s="8">
        <v>0</v>
      </c>
      <c r="F86" s="14">
        <v>0</v>
      </c>
      <c r="G86" s="14">
        <v>0</v>
      </c>
      <c r="H86" s="14">
        <f t="shared" si="4"/>
        <v>75.540000000000006</v>
      </c>
      <c r="I86" s="24">
        <f t="shared" si="5"/>
        <v>52.878</v>
      </c>
      <c r="J86" s="31">
        <v>83</v>
      </c>
      <c r="K86" s="14"/>
      <c r="L86" s="14"/>
      <c r="M86" s="14"/>
    </row>
    <row r="87" spans="1:13">
      <c r="A87" s="8"/>
      <c r="B87" s="8"/>
      <c r="C87" s="8"/>
      <c r="D87" s="8" t="s">
        <v>17</v>
      </c>
      <c r="E87" s="8"/>
      <c r="F87" s="8"/>
      <c r="G87" s="8"/>
      <c r="H87" s="8"/>
      <c r="I87" s="8" t="s">
        <v>18</v>
      </c>
      <c r="J87" s="8"/>
      <c r="K87" s="8"/>
      <c r="L87" s="8"/>
      <c r="M87" s="8"/>
    </row>
  </sheetData>
  <sortState xmlns:xlrd2="http://schemas.microsoft.com/office/spreadsheetml/2017/richdata2" ref="A4:M86">
    <sortCondition descending="1" ref="I4:I86"/>
  </sortState>
  <mergeCells count="2">
    <mergeCell ref="A1:M1"/>
    <mergeCell ref="A2:M2"/>
  </mergeCells>
  <phoneticPr fontId="15" type="noConversion"/>
  <pageMargins left="0.75" right="0.75" top="1" bottom="1" header="0.5" footer="0.5"/>
  <pageSetup paperSize="9" scale="71"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87"/>
  <sheetViews>
    <sheetView topLeftCell="B1" zoomScale="70" zoomScaleNormal="70" workbookViewId="0">
      <pane ySplit="3" topLeftCell="A82" activePane="bottomLeft" state="frozen"/>
      <selection pane="bottomLeft" activeCell="B7" sqref="A7:XFD7"/>
    </sheetView>
  </sheetViews>
  <sheetFormatPr defaultColWidth="9" defaultRowHeight="21"/>
  <cols>
    <col min="1" max="1" width="6.36328125" style="3" customWidth="1"/>
    <col min="2" max="2" width="11.36328125" style="3" customWidth="1"/>
    <col min="3" max="3" width="9.81640625" style="3" customWidth="1"/>
    <col min="4" max="4" width="25.08984375" style="16" customWidth="1"/>
    <col min="5" max="5" width="22" style="16" customWidth="1"/>
    <col min="6" max="6" width="44.81640625" style="16" customWidth="1"/>
    <col min="7" max="7" width="33.1796875" style="3" customWidth="1"/>
    <col min="8" max="8" width="11.1796875" style="3" customWidth="1"/>
    <col min="9" max="9" width="11.1796875" style="16" customWidth="1"/>
    <col min="10" max="11" width="21.453125" style="3" customWidth="1"/>
    <col min="12" max="12" width="41.6328125" style="3" customWidth="1"/>
    <col min="13" max="13" width="15.26953125" style="3" customWidth="1"/>
    <col min="14" max="14" width="16.81640625" style="3" customWidth="1"/>
    <col min="15" max="16384" width="9" style="3"/>
  </cols>
  <sheetData>
    <row r="1" spans="1:14" s="2" customFormat="1" ht="45" customHeight="1">
      <c r="A1" s="84" t="s">
        <v>199</v>
      </c>
      <c r="B1" s="84"/>
      <c r="C1" s="84"/>
      <c r="D1" s="84"/>
      <c r="E1" s="84"/>
      <c r="F1" s="84"/>
      <c r="G1" s="84"/>
      <c r="H1" s="84"/>
      <c r="I1" s="84"/>
      <c r="J1" s="84"/>
      <c r="K1" s="84"/>
      <c r="L1" s="84"/>
      <c r="M1" s="84"/>
      <c r="N1" s="84"/>
    </row>
    <row r="2" spans="1:14" s="2" customFormat="1" ht="23">
      <c r="A2" s="84" t="s">
        <v>0</v>
      </c>
      <c r="B2" s="84"/>
      <c r="C2" s="84"/>
      <c r="D2" s="84"/>
      <c r="E2" s="84"/>
      <c r="F2" s="84"/>
      <c r="G2" s="84"/>
      <c r="H2" s="84"/>
      <c r="I2" s="84"/>
      <c r="J2" s="84"/>
      <c r="K2" s="84"/>
      <c r="L2" s="84"/>
      <c r="M2" s="84"/>
      <c r="N2" s="84"/>
    </row>
    <row r="3" spans="1:14" s="15" customFormat="1" ht="30" customHeight="1">
      <c r="A3" s="17" t="s">
        <v>1</v>
      </c>
      <c r="B3" s="17" t="s">
        <v>2</v>
      </c>
      <c r="C3" s="17" t="s">
        <v>3</v>
      </c>
      <c r="D3" s="18" t="s">
        <v>115</v>
      </c>
      <c r="E3" s="18" t="s">
        <v>20</v>
      </c>
      <c r="F3" s="18" t="s">
        <v>21</v>
      </c>
      <c r="G3" s="17" t="s">
        <v>116</v>
      </c>
      <c r="H3" s="17" t="s">
        <v>117</v>
      </c>
      <c r="I3" s="18" t="s">
        <v>23</v>
      </c>
      <c r="J3" s="25" t="s">
        <v>118</v>
      </c>
      <c r="K3" s="17" t="s">
        <v>119</v>
      </c>
      <c r="L3" s="17" t="s">
        <v>26</v>
      </c>
      <c r="M3" s="17" t="s">
        <v>15</v>
      </c>
      <c r="N3" s="17" t="s">
        <v>16</v>
      </c>
    </row>
    <row r="4" spans="1:14" ht="30" customHeight="1">
      <c r="A4" s="7">
        <v>1</v>
      </c>
      <c r="B4" s="19">
        <v>21043054</v>
      </c>
      <c r="C4" s="20" t="s">
        <v>27</v>
      </c>
      <c r="D4" s="21">
        <v>60</v>
      </c>
      <c r="E4" s="21">
        <v>13</v>
      </c>
      <c r="F4" s="21">
        <v>30.5</v>
      </c>
      <c r="G4" s="21">
        <v>40</v>
      </c>
      <c r="H4" s="24"/>
      <c r="I4" s="26">
        <f>D4+G4-H4</f>
        <v>100</v>
      </c>
      <c r="J4" s="14">
        <f t="shared" ref="J4:J35" si="0">I4*0.2</f>
        <v>20</v>
      </c>
      <c r="K4" s="14">
        <v>1</v>
      </c>
      <c r="L4" s="27" t="s">
        <v>209</v>
      </c>
      <c r="M4" s="14"/>
      <c r="N4" s="14"/>
    </row>
    <row r="5" spans="1:14" ht="30" customHeight="1">
      <c r="A5" s="7">
        <v>2</v>
      </c>
      <c r="B5" s="22">
        <v>21043078</v>
      </c>
      <c r="C5" s="23" t="s">
        <v>31</v>
      </c>
      <c r="D5" s="14">
        <v>60</v>
      </c>
      <c r="E5" s="14">
        <v>11</v>
      </c>
      <c r="F5" s="14">
        <v>14</v>
      </c>
      <c r="G5" s="14">
        <v>24</v>
      </c>
      <c r="H5" s="24"/>
      <c r="I5" s="26">
        <v>84</v>
      </c>
      <c r="J5" s="14">
        <f t="shared" si="0"/>
        <v>16.8</v>
      </c>
      <c r="K5" s="14">
        <v>2</v>
      </c>
      <c r="L5" s="27" t="s">
        <v>208</v>
      </c>
      <c r="M5" s="14"/>
      <c r="N5" s="14"/>
    </row>
    <row r="6" spans="1:14" ht="30" customHeight="1">
      <c r="A6" s="7">
        <v>3</v>
      </c>
      <c r="B6" s="22">
        <v>21043014</v>
      </c>
      <c r="C6" s="23" t="s">
        <v>68</v>
      </c>
      <c r="D6" s="14">
        <v>60</v>
      </c>
      <c r="E6" s="14">
        <v>1</v>
      </c>
      <c r="F6" s="14">
        <v>12.5</v>
      </c>
      <c r="G6" s="14">
        <v>13.5</v>
      </c>
      <c r="H6" s="24"/>
      <c r="I6" s="26">
        <f>D6+G6-H6</f>
        <v>73.5</v>
      </c>
      <c r="J6" s="14">
        <f t="shared" si="0"/>
        <v>14.700000000000001</v>
      </c>
      <c r="K6" s="14">
        <v>3</v>
      </c>
      <c r="L6" s="27" t="s">
        <v>120</v>
      </c>
      <c r="M6" s="14"/>
      <c r="N6" s="14"/>
    </row>
    <row r="7" spans="1:14" ht="30" customHeight="1">
      <c r="A7" s="7">
        <v>4</v>
      </c>
      <c r="B7" s="22">
        <v>21043050</v>
      </c>
      <c r="C7" s="23" t="s">
        <v>33</v>
      </c>
      <c r="D7" s="14">
        <v>60</v>
      </c>
      <c r="E7" s="14">
        <v>2</v>
      </c>
      <c r="F7" s="14">
        <v>11</v>
      </c>
      <c r="G7" s="14">
        <f>E7+F7</f>
        <v>13</v>
      </c>
      <c r="H7" s="24"/>
      <c r="I7" s="26">
        <f>D7+G7-H7</f>
        <v>73</v>
      </c>
      <c r="J7" s="14">
        <f t="shared" si="0"/>
        <v>14.600000000000001</v>
      </c>
      <c r="K7" s="14">
        <v>4</v>
      </c>
      <c r="L7" s="27" t="s">
        <v>207</v>
      </c>
      <c r="M7" s="14"/>
      <c r="N7" s="14"/>
    </row>
    <row r="8" spans="1:14" ht="30" customHeight="1">
      <c r="A8" s="7">
        <v>5</v>
      </c>
      <c r="B8" s="22">
        <v>21043048</v>
      </c>
      <c r="C8" s="23" t="s">
        <v>51</v>
      </c>
      <c r="D8" s="14">
        <v>60</v>
      </c>
      <c r="E8" s="14">
        <v>2</v>
      </c>
      <c r="F8" s="14">
        <v>6.5</v>
      </c>
      <c r="G8" s="14">
        <f>E8+F8</f>
        <v>8.5</v>
      </c>
      <c r="H8" s="24"/>
      <c r="I8" s="26">
        <f>D8+G8-H8</f>
        <v>68.5</v>
      </c>
      <c r="J8" s="14">
        <f t="shared" si="0"/>
        <v>13.700000000000001</v>
      </c>
      <c r="K8" s="14">
        <v>5</v>
      </c>
      <c r="L8" s="27" t="s">
        <v>121</v>
      </c>
      <c r="M8" s="14"/>
      <c r="N8" s="14"/>
    </row>
    <row r="9" spans="1:14" ht="30" customHeight="1">
      <c r="A9" s="7">
        <v>6</v>
      </c>
      <c r="B9" s="22">
        <v>21043076</v>
      </c>
      <c r="C9" s="23" t="s">
        <v>29</v>
      </c>
      <c r="D9" s="14">
        <v>60</v>
      </c>
      <c r="E9" s="14">
        <v>2</v>
      </c>
      <c r="F9" s="14">
        <v>6.5</v>
      </c>
      <c r="G9" s="14">
        <v>8.5</v>
      </c>
      <c r="H9" s="24"/>
      <c r="I9" s="26">
        <v>68.5</v>
      </c>
      <c r="J9" s="14">
        <f t="shared" si="0"/>
        <v>13.700000000000001</v>
      </c>
      <c r="K9" s="14">
        <v>5</v>
      </c>
      <c r="L9" s="27" t="s">
        <v>122</v>
      </c>
      <c r="M9" s="14"/>
      <c r="N9" s="14"/>
    </row>
    <row r="10" spans="1:14" ht="30" customHeight="1">
      <c r="A10" s="7">
        <v>7</v>
      </c>
      <c r="B10" s="22">
        <v>21043065</v>
      </c>
      <c r="C10" s="23" t="s">
        <v>32</v>
      </c>
      <c r="D10" s="14">
        <v>60</v>
      </c>
      <c r="E10" s="14">
        <v>0</v>
      </c>
      <c r="F10" s="14">
        <v>7</v>
      </c>
      <c r="G10" s="14">
        <f>E10+F10</f>
        <v>7</v>
      </c>
      <c r="H10" s="24"/>
      <c r="I10" s="26">
        <f t="shared" ref="I10:I35" si="1">D10+G10-H10</f>
        <v>67</v>
      </c>
      <c r="J10" s="14">
        <f t="shared" si="0"/>
        <v>13.4</v>
      </c>
      <c r="K10" s="14">
        <v>7</v>
      </c>
      <c r="L10" s="27" t="s">
        <v>123</v>
      </c>
      <c r="M10" s="14"/>
      <c r="N10" s="14"/>
    </row>
    <row r="11" spans="1:14" ht="30" customHeight="1">
      <c r="A11" s="7">
        <v>8</v>
      </c>
      <c r="B11" s="22">
        <v>21043028</v>
      </c>
      <c r="C11" s="23" t="s">
        <v>41</v>
      </c>
      <c r="D11" s="14">
        <v>60</v>
      </c>
      <c r="E11" s="14">
        <v>2</v>
      </c>
      <c r="F11" s="14">
        <v>3.75</v>
      </c>
      <c r="G11" s="14">
        <v>5.75</v>
      </c>
      <c r="H11" s="24"/>
      <c r="I11" s="26">
        <f t="shared" si="1"/>
        <v>65.75</v>
      </c>
      <c r="J11" s="14">
        <f t="shared" si="0"/>
        <v>13.15</v>
      </c>
      <c r="K11" s="14">
        <v>8</v>
      </c>
      <c r="L11" s="27" t="s">
        <v>124</v>
      </c>
      <c r="M11" s="14"/>
      <c r="N11" s="14"/>
    </row>
    <row r="12" spans="1:14" ht="30" customHeight="1">
      <c r="A12" s="7">
        <v>9</v>
      </c>
      <c r="B12" s="22">
        <v>21043045</v>
      </c>
      <c r="C12" s="23" t="s">
        <v>62</v>
      </c>
      <c r="D12" s="14">
        <v>60</v>
      </c>
      <c r="E12" s="14">
        <v>0</v>
      </c>
      <c r="F12" s="14">
        <v>5.5</v>
      </c>
      <c r="G12" s="14">
        <f>E12+F12</f>
        <v>5.5</v>
      </c>
      <c r="H12" s="24"/>
      <c r="I12" s="26">
        <f t="shared" si="1"/>
        <v>65.5</v>
      </c>
      <c r="J12" s="14">
        <f t="shared" si="0"/>
        <v>13.100000000000001</v>
      </c>
      <c r="K12" s="14">
        <v>9</v>
      </c>
      <c r="L12" s="27" t="s">
        <v>125</v>
      </c>
      <c r="M12" s="14"/>
      <c r="N12" s="14"/>
    </row>
    <row r="13" spans="1:14" ht="30" customHeight="1">
      <c r="A13" s="7">
        <v>10</v>
      </c>
      <c r="B13" s="22">
        <v>21043006</v>
      </c>
      <c r="C13" s="23" t="s">
        <v>70</v>
      </c>
      <c r="D13" s="14">
        <v>60</v>
      </c>
      <c r="E13" s="14">
        <v>0</v>
      </c>
      <c r="F13" s="14">
        <v>5</v>
      </c>
      <c r="G13" s="14">
        <v>5</v>
      </c>
      <c r="H13" s="24"/>
      <c r="I13" s="26">
        <f t="shared" si="1"/>
        <v>65</v>
      </c>
      <c r="J13" s="14">
        <f t="shared" si="0"/>
        <v>13</v>
      </c>
      <c r="K13" s="14">
        <v>10</v>
      </c>
      <c r="L13" s="27" t="s">
        <v>126</v>
      </c>
      <c r="M13" s="14"/>
      <c r="N13" s="14"/>
    </row>
    <row r="14" spans="1:14" ht="30" customHeight="1">
      <c r="A14" s="7">
        <v>11</v>
      </c>
      <c r="B14" s="22">
        <v>21043063</v>
      </c>
      <c r="C14" s="23" t="s">
        <v>48</v>
      </c>
      <c r="D14" s="14">
        <v>60</v>
      </c>
      <c r="E14" s="14">
        <v>0</v>
      </c>
      <c r="F14" s="14">
        <v>5</v>
      </c>
      <c r="G14" s="14">
        <f>E14+F14</f>
        <v>5</v>
      </c>
      <c r="H14" s="24"/>
      <c r="I14" s="26">
        <f t="shared" si="1"/>
        <v>65</v>
      </c>
      <c r="J14" s="14">
        <f t="shared" si="0"/>
        <v>13</v>
      </c>
      <c r="K14" s="14">
        <v>10</v>
      </c>
      <c r="L14" s="27" t="s">
        <v>127</v>
      </c>
      <c r="M14" s="14"/>
      <c r="N14" s="14"/>
    </row>
    <row r="15" spans="1:14" ht="30" customHeight="1">
      <c r="A15" s="7">
        <v>12</v>
      </c>
      <c r="B15" s="22">
        <v>21043003</v>
      </c>
      <c r="C15" s="23" t="s">
        <v>101</v>
      </c>
      <c r="D15" s="14">
        <v>60</v>
      </c>
      <c r="E15" s="14">
        <v>0</v>
      </c>
      <c r="F15" s="14">
        <v>4.5</v>
      </c>
      <c r="G15" s="14">
        <v>4.5</v>
      </c>
      <c r="H15" s="24"/>
      <c r="I15" s="26">
        <f t="shared" si="1"/>
        <v>64.5</v>
      </c>
      <c r="J15" s="14">
        <f t="shared" si="0"/>
        <v>12.9</v>
      </c>
      <c r="K15" s="14">
        <v>12</v>
      </c>
      <c r="L15" s="27" t="s">
        <v>128</v>
      </c>
      <c r="M15" s="14"/>
      <c r="N15" s="14"/>
    </row>
    <row r="16" spans="1:14" ht="30" customHeight="1">
      <c r="A16" s="7">
        <v>13</v>
      </c>
      <c r="B16" s="22">
        <v>21043031</v>
      </c>
      <c r="C16" s="23" t="s">
        <v>78</v>
      </c>
      <c r="D16" s="14">
        <v>60</v>
      </c>
      <c r="E16" s="14">
        <v>0</v>
      </c>
      <c r="F16" s="14">
        <v>4.5</v>
      </c>
      <c r="G16" s="14">
        <v>4.5</v>
      </c>
      <c r="H16" s="24"/>
      <c r="I16" s="26">
        <f t="shared" si="1"/>
        <v>64.5</v>
      </c>
      <c r="J16" s="14">
        <f t="shared" si="0"/>
        <v>12.9</v>
      </c>
      <c r="K16" s="14">
        <v>12</v>
      </c>
      <c r="L16" s="27" t="s">
        <v>129</v>
      </c>
      <c r="M16" s="14"/>
      <c r="N16" s="14"/>
    </row>
    <row r="17" spans="1:14" ht="30" customHeight="1">
      <c r="A17" s="7">
        <v>14</v>
      </c>
      <c r="B17" s="22">
        <v>21043044</v>
      </c>
      <c r="C17" s="23" t="s">
        <v>76</v>
      </c>
      <c r="D17" s="14">
        <v>60</v>
      </c>
      <c r="E17" s="14">
        <v>0</v>
      </c>
      <c r="F17" s="14">
        <v>4.5</v>
      </c>
      <c r="G17" s="14">
        <f>E17+F17</f>
        <v>4.5</v>
      </c>
      <c r="H17" s="24"/>
      <c r="I17" s="26">
        <f t="shared" si="1"/>
        <v>64.5</v>
      </c>
      <c r="J17" s="14">
        <f t="shared" si="0"/>
        <v>12.9</v>
      </c>
      <c r="K17" s="14">
        <v>12</v>
      </c>
      <c r="L17" s="27" t="s">
        <v>130</v>
      </c>
      <c r="M17" s="14"/>
      <c r="N17" s="14"/>
    </row>
    <row r="18" spans="1:14" ht="30" customHeight="1">
      <c r="A18" s="7">
        <v>15</v>
      </c>
      <c r="B18" s="22">
        <v>21043025</v>
      </c>
      <c r="C18" s="23" t="s">
        <v>111</v>
      </c>
      <c r="D18" s="14">
        <v>60</v>
      </c>
      <c r="E18" s="14">
        <v>0</v>
      </c>
      <c r="F18" s="14">
        <v>4</v>
      </c>
      <c r="G18" s="14">
        <v>4</v>
      </c>
      <c r="H18" s="24"/>
      <c r="I18" s="26">
        <f t="shared" si="1"/>
        <v>64</v>
      </c>
      <c r="J18" s="14">
        <f t="shared" si="0"/>
        <v>12.8</v>
      </c>
      <c r="K18" s="14">
        <v>15</v>
      </c>
      <c r="L18" s="27" t="s">
        <v>131</v>
      </c>
      <c r="M18" s="14"/>
      <c r="N18" s="14"/>
    </row>
    <row r="19" spans="1:14" ht="30" customHeight="1">
      <c r="A19" s="7">
        <v>18</v>
      </c>
      <c r="B19" s="22">
        <v>21043032</v>
      </c>
      <c r="C19" s="23" t="s">
        <v>57</v>
      </c>
      <c r="D19" s="14">
        <v>60</v>
      </c>
      <c r="E19" s="14">
        <v>1</v>
      </c>
      <c r="F19" s="14">
        <v>2</v>
      </c>
      <c r="G19" s="14">
        <v>3</v>
      </c>
      <c r="H19" s="24"/>
      <c r="I19" s="26">
        <f t="shared" si="1"/>
        <v>63</v>
      </c>
      <c r="J19" s="14">
        <f t="shared" si="0"/>
        <v>12.600000000000001</v>
      </c>
      <c r="K19" s="14">
        <v>16</v>
      </c>
      <c r="L19" s="27" t="s">
        <v>174</v>
      </c>
      <c r="M19" s="14"/>
      <c r="N19" s="14"/>
    </row>
    <row r="20" spans="1:14" ht="30" customHeight="1">
      <c r="A20" s="7">
        <v>17</v>
      </c>
      <c r="B20" s="22">
        <v>21043035</v>
      </c>
      <c r="C20" s="23" t="s">
        <v>37</v>
      </c>
      <c r="D20" s="14">
        <v>60</v>
      </c>
      <c r="E20" s="14">
        <v>1</v>
      </c>
      <c r="F20" s="14">
        <v>2.5</v>
      </c>
      <c r="G20" s="14">
        <v>3</v>
      </c>
      <c r="H20" s="24"/>
      <c r="I20" s="26">
        <f t="shared" si="1"/>
        <v>63</v>
      </c>
      <c r="J20" s="14">
        <f t="shared" si="0"/>
        <v>12.600000000000001</v>
      </c>
      <c r="K20" s="14">
        <v>16</v>
      </c>
      <c r="L20" s="27" t="s">
        <v>133</v>
      </c>
      <c r="M20" s="14"/>
      <c r="N20" s="14"/>
    </row>
    <row r="21" spans="1:14" ht="30" customHeight="1">
      <c r="A21" s="7">
        <v>16</v>
      </c>
      <c r="B21" s="22">
        <v>21043036</v>
      </c>
      <c r="C21" s="23" t="s">
        <v>73</v>
      </c>
      <c r="D21" s="14">
        <v>60</v>
      </c>
      <c r="E21" s="14">
        <v>1</v>
      </c>
      <c r="F21" s="14">
        <v>2</v>
      </c>
      <c r="G21" s="14">
        <v>3</v>
      </c>
      <c r="H21" s="24"/>
      <c r="I21" s="26">
        <f t="shared" si="1"/>
        <v>63</v>
      </c>
      <c r="J21" s="14">
        <f t="shared" si="0"/>
        <v>12.600000000000001</v>
      </c>
      <c r="K21" s="14">
        <v>16</v>
      </c>
      <c r="L21" s="27" t="s">
        <v>132</v>
      </c>
      <c r="M21" s="14"/>
      <c r="N21" s="14"/>
    </row>
    <row r="22" spans="1:14" ht="30" customHeight="1">
      <c r="A22" s="7">
        <v>19</v>
      </c>
      <c r="B22" s="22">
        <v>21043039</v>
      </c>
      <c r="C22" s="23" t="s">
        <v>36</v>
      </c>
      <c r="D22" s="14">
        <v>60</v>
      </c>
      <c r="E22" s="14">
        <v>3</v>
      </c>
      <c r="F22" s="14">
        <v>0</v>
      </c>
      <c r="G22" s="14">
        <v>3</v>
      </c>
      <c r="H22" s="24"/>
      <c r="I22" s="26">
        <f t="shared" si="1"/>
        <v>63</v>
      </c>
      <c r="J22" s="14">
        <f t="shared" si="0"/>
        <v>12.600000000000001</v>
      </c>
      <c r="K22" s="14">
        <v>16</v>
      </c>
      <c r="L22" s="27" t="s">
        <v>172</v>
      </c>
      <c r="M22" s="14"/>
      <c r="N22" s="14"/>
    </row>
    <row r="23" spans="1:14" ht="30" customHeight="1">
      <c r="A23" s="7">
        <v>20</v>
      </c>
      <c r="B23" s="22">
        <v>21043074</v>
      </c>
      <c r="C23" s="23" t="s">
        <v>63</v>
      </c>
      <c r="D23" s="14">
        <v>60</v>
      </c>
      <c r="E23" s="14">
        <v>0</v>
      </c>
      <c r="F23" s="14">
        <v>2.5</v>
      </c>
      <c r="G23" s="14">
        <f>E23+F23</f>
        <v>2.5</v>
      </c>
      <c r="H23" s="24"/>
      <c r="I23" s="26">
        <f t="shared" si="1"/>
        <v>62.5</v>
      </c>
      <c r="J23" s="14">
        <f t="shared" si="0"/>
        <v>12.5</v>
      </c>
      <c r="K23" s="14">
        <v>20</v>
      </c>
      <c r="L23" s="27" t="s">
        <v>134</v>
      </c>
      <c r="M23" s="14"/>
      <c r="N23" s="14"/>
    </row>
    <row r="24" spans="1:14" ht="30" customHeight="1">
      <c r="A24" s="7">
        <v>21</v>
      </c>
      <c r="B24" s="22">
        <v>21015083</v>
      </c>
      <c r="C24" s="23" t="s">
        <v>34</v>
      </c>
      <c r="D24" s="14">
        <v>60</v>
      </c>
      <c r="E24" s="14">
        <v>0</v>
      </c>
      <c r="F24" s="14">
        <v>2</v>
      </c>
      <c r="G24" s="14">
        <v>2</v>
      </c>
      <c r="H24" s="24"/>
      <c r="I24" s="26">
        <f t="shared" si="1"/>
        <v>62</v>
      </c>
      <c r="J24" s="14">
        <f t="shared" si="0"/>
        <v>12.4</v>
      </c>
      <c r="K24" s="14">
        <v>21</v>
      </c>
      <c r="L24" s="27" t="s">
        <v>135</v>
      </c>
      <c r="M24" s="14"/>
      <c r="N24" s="14"/>
    </row>
    <row r="25" spans="1:14" ht="30" customHeight="1">
      <c r="A25" s="7">
        <v>22</v>
      </c>
      <c r="B25" s="22">
        <v>21043011</v>
      </c>
      <c r="C25" s="23" t="s">
        <v>72</v>
      </c>
      <c r="D25" s="14">
        <v>60</v>
      </c>
      <c r="E25" s="14">
        <v>0</v>
      </c>
      <c r="F25" s="14">
        <v>2</v>
      </c>
      <c r="G25" s="14">
        <v>2</v>
      </c>
      <c r="H25" s="24"/>
      <c r="I25" s="26">
        <f t="shared" si="1"/>
        <v>62</v>
      </c>
      <c r="J25" s="14">
        <f t="shared" si="0"/>
        <v>12.4</v>
      </c>
      <c r="K25" s="14">
        <v>21</v>
      </c>
      <c r="L25" s="27" t="s">
        <v>135</v>
      </c>
      <c r="M25" s="14"/>
      <c r="N25" s="14"/>
    </row>
    <row r="26" spans="1:14" ht="30" customHeight="1">
      <c r="A26" s="7">
        <v>23</v>
      </c>
      <c r="B26" s="22">
        <v>21043012</v>
      </c>
      <c r="C26" s="23" t="s">
        <v>106</v>
      </c>
      <c r="D26" s="14">
        <v>60</v>
      </c>
      <c r="E26" s="14">
        <v>0</v>
      </c>
      <c r="F26" s="14">
        <v>2</v>
      </c>
      <c r="G26" s="14">
        <v>2</v>
      </c>
      <c r="H26" s="24"/>
      <c r="I26" s="26">
        <f t="shared" si="1"/>
        <v>62</v>
      </c>
      <c r="J26" s="14">
        <f t="shared" si="0"/>
        <v>12.4</v>
      </c>
      <c r="K26" s="14">
        <v>21</v>
      </c>
      <c r="L26" s="27" t="s">
        <v>135</v>
      </c>
      <c r="M26" s="14"/>
      <c r="N26" s="14"/>
    </row>
    <row r="27" spans="1:14" ht="30" customHeight="1">
      <c r="A27" s="7">
        <v>24</v>
      </c>
      <c r="B27" s="22">
        <v>21043017</v>
      </c>
      <c r="C27" s="23" t="s">
        <v>103</v>
      </c>
      <c r="D27" s="14">
        <v>60</v>
      </c>
      <c r="E27" s="14">
        <v>0</v>
      </c>
      <c r="F27" s="14">
        <v>2</v>
      </c>
      <c r="G27" s="14">
        <v>2</v>
      </c>
      <c r="H27" s="24"/>
      <c r="I27" s="26">
        <f t="shared" si="1"/>
        <v>62</v>
      </c>
      <c r="J27" s="14">
        <f t="shared" si="0"/>
        <v>12.4</v>
      </c>
      <c r="K27" s="14">
        <v>21</v>
      </c>
      <c r="L27" s="27" t="s">
        <v>136</v>
      </c>
      <c r="M27" s="14"/>
      <c r="N27" s="14"/>
    </row>
    <row r="28" spans="1:14" ht="30" customHeight="1">
      <c r="A28" s="7">
        <v>25</v>
      </c>
      <c r="B28" s="22">
        <v>21043022</v>
      </c>
      <c r="C28" s="23" t="s">
        <v>97</v>
      </c>
      <c r="D28" s="14">
        <v>60</v>
      </c>
      <c r="E28" s="14">
        <v>0</v>
      </c>
      <c r="F28" s="14">
        <v>2</v>
      </c>
      <c r="G28" s="14">
        <v>2</v>
      </c>
      <c r="H28" s="24"/>
      <c r="I28" s="26">
        <f t="shared" si="1"/>
        <v>62</v>
      </c>
      <c r="J28" s="14">
        <f t="shared" si="0"/>
        <v>12.4</v>
      </c>
      <c r="K28" s="14">
        <v>21</v>
      </c>
      <c r="L28" s="27" t="s">
        <v>137</v>
      </c>
      <c r="M28" s="14"/>
      <c r="N28" s="14"/>
    </row>
    <row r="29" spans="1:14" ht="30" customHeight="1">
      <c r="A29" s="7">
        <v>26</v>
      </c>
      <c r="B29" s="22">
        <v>21043026</v>
      </c>
      <c r="C29" s="23" t="s">
        <v>92</v>
      </c>
      <c r="D29" s="14">
        <v>60</v>
      </c>
      <c r="E29" s="14">
        <v>0</v>
      </c>
      <c r="F29" s="14">
        <v>2</v>
      </c>
      <c r="G29" s="14">
        <v>2</v>
      </c>
      <c r="H29" s="24"/>
      <c r="I29" s="26">
        <f t="shared" si="1"/>
        <v>62</v>
      </c>
      <c r="J29" s="14">
        <f t="shared" si="0"/>
        <v>12.4</v>
      </c>
      <c r="K29" s="14">
        <v>21</v>
      </c>
      <c r="L29" s="27" t="s">
        <v>138</v>
      </c>
      <c r="M29" s="14"/>
      <c r="N29" s="14"/>
    </row>
    <row r="30" spans="1:14" ht="30" customHeight="1">
      <c r="A30" s="7">
        <v>27</v>
      </c>
      <c r="B30" s="22">
        <v>21043033</v>
      </c>
      <c r="C30" s="23" t="s">
        <v>53</v>
      </c>
      <c r="D30" s="14">
        <v>60</v>
      </c>
      <c r="E30" s="14">
        <v>0</v>
      </c>
      <c r="F30" s="14">
        <v>2</v>
      </c>
      <c r="G30" s="14">
        <v>2</v>
      </c>
      <c r="H30" s="24"/>
      <c r="I30" s="26">
        <f t="shared" si="1"/>
        <v>62</v>
      </c>
      <c r="J30" s="14">
        <f t="shared" si="0"/>
        <v>12.4</v>
      </c>
      <c r="K30" s="14">
        <v>21</v>
      </c>
      <c r="L30" s="27" t="s">
        <v>139</v>
      </c>
      <c r="M30" s="14"/>
      <c r="N30" s="14"/>
    </row>
    <row r="31" spans="1:14" ht="30" customHeight="1">
      <c r="A31" s="7">
        <v>28</v>
      </c>
      <c r="B31" s="22">
        <v>21043038</v>
      </c>
      <c r="C31" s="23" t="s">
        <v>89</v>
      </c>
      <c r="D31" s="14">
        <v>60</v>
      </c>
      <c r="E31" s="14">
        <v>0</v>
      </c>
      <c r="F31" s="14">
        <v>2</v>
      </c>
      <c r="G31" s="14">
        <v>2</v>
      </c>
      <c r="H31" s="24"/>
      <c r="I31" s="26">
        <f t="shared" si="1"/>
        <v>62</v>
      </c>
      <c r="J31" s="14">
        <f t="shared" si="0"/>
        <v>12.4</v>
      </c>
      <c r="K31" s="14">
        <v>21</v>
      </c>
      <c r="L31" s="27" t="s">
        <v>140</v>
      </c>
      <c r="M31" s="14"/>
      <c r="N31" s="14"/>
    </row>
    <row r="32" spans="1:14" ht="30" customHeight="1">
      <c r="A32" s="7">
        <v>30</v>
      </c>
      <c r="B32" s="22">
        <v>21043041</v>
      </c>
      <c r="C32" s="23" t="s">
        <v>43</v>
      </c>
      <c r="D32" s="14">
        <v>60</v>
      </c>
      <c r="E32" s="14">
        <v>0</v>
      </c>
      <c r="F32" s="14">
        <v>2</v>
      </c>
      <c r="G32" s="14">
        <f>E32+F32</f>
        <v>2</v>
      </c>
      <c r="H32" s="24"/>
      <c r="I32" s="26">
        <f t="shared" si="1"/>
        <v>62</v>
      </c>
      <c r="J32" s="14">
        <f t="shared" si="0"/>
        <v>12.4</v>
      </c>
      <c r="K32" s="14">
        <v>21</v>
      </c>
      <c r="L32" s="27" t="s">
        <v>141</v>
      </c>
      <c r="M32" s="14"/>
      <c r="N32" s="14"/>
    </row>
    <row r="33" spans="1:14" ht="30" customHeight="1">
      <c r="A33" s="7">
        <v>31</v>
      </c>
      <c r="B33" s="22">
        <v>21043046</v>
      </c>
      <c r="C33" s="23" t="s">
        <v>90</v>
      </c>
      <c r="D33" s="14">
        <v>60</v>
      </c>
      <c r="E33" s="14">
        <v>0</v>
      </c>
      <c r="F33" s="14">
        <v>2</v>
      </c>
      <c r="G33" s="14">
        <f>E33+F33</f>
        <v>2</v>
      </c>
      <c r="H33" s="24"/>
      <c r="I33" s="26">
        <f t="shared" si="1"/>
        <v>62</v>
      </c>
      <c r="J33" s="14">
        <f t="shared" si="0"/>
        <v>12.4</v>
      </c>
      <c r="K33" s="14">
        <v>21</v>
      </c>
      <c r="L33" s="27" t="s">
        <v>142</v>
      </c>
      <c r="M33" s="14"/>
      <c r="N33" s="14"/>
    </row>
    <row r="34" spans="1:14" ht="30" customHeight="1">
      <c r="A34" s="7">
        <v>32</v>
      </c>
      <c r="B34" s="22">
        <v>21043055</v>
      </c>
      <c r="C34" s="23" t="s">
        <v>88</v>
      </c>
      <c r="D34" s="14">
        <v>60</v>
      </c>
      <c r="E34" s="14">
        <v>0</v>
      </c>
      <c r="F34" s="14">
        <v>2</v>
      </c>
      <c r="G34" s="14">
        <f>E34+F34</f>
        <v>2</v>
      </c>
      <c r="H34" s="24"/>
      <c r="I34" s="26">
        <f t="shared" si="1"/>
        <v>62</v>
      </c>
      <c r="J34" s="14">
        <f t="shared" si="0"/>
        <v>12.4</v>
      </c>
      <c r="K34" s="14">
        <v>21</v>
      </c>
      <c r="L34" s="27" t="s">
        <v>141</v>
      </c>
      <c r="M34" s="14"/>
      <c r="N34" s="14"/>
    </row>
    <row r="35" spans="1:14" ht="30" customHeight="1">
      <c r="A35" s="7">
        <v>33</v>
      </c>
      <c r="B35" s="22">
        <v>21043069</v>
      </c>
      <c r="C35" s="23" t="s">
        <v>77</v>
      </c>
      <c r="D35" s="14">
        <v>60</v>
      </c>
      <c r="E35" s="14">
        <v>0</v>
      </c>
      <c r="F35" s="14">
        <v>2</v>
      </c>
      <c r="G35" s="14">
        <f>E35+F35</f>
        <v>2</v>
      </c>
      <c r="H35" s="24"/>
      <c r="I35" s="26">
        <f t="shared" si="1"/>
        <v>62</v>
      </c>
      <c r="J35" s="14">
        <f t="shared" si="0"/>
        <v>12.4</v>
      </c>
      <c r="K35" s="14">
        <v>21</v>
      </c>
      <c r="L35" s="27" t="s">
        <v>141</v>
      </c>
      <c r="M35" s="14"/>
      <c r="N35" s="14"/>
    </row>
    <row r="36" spans="1:14" ht="30" customHeight="1">
      <c r="A36" s="7">
        <v>34</v>
      </c>
      <c r="B36" s="22">
        <v>21043079</v>
      </c>
      <c r="C36" s="23" t="s">
        <v>49</v>
      </c>
      <c r="D36" s="14">
        <v>60</v>
      </c>
      <c r="E36" s="14">
        <v>0</v>
      </c>
      <c r="F36" s="14">
        <v>2</v>
      </c>
      <c r="G36" s="14">
        <v>2</v>
      </c>
      <c r="H36" s="24"/>
      <c r="I36" s="26">
        <v>62</v>
      </c>
      <c r="J36" s="14">
        <f t="shared" ref="J36:J67" si="2">I36*0.2</f>
        <v>12.4</v>
      </c>
      <c r="K36" s="14">
        <v>21</v>
      </c>
      <c r="L36" s="27" t="s">
        <v>141</v>
      </c>
      <c r="M36" s="14"/>
      <c r="N36" s="14"/>
    </row>
    <row r="37" spans="1:14" ht="30" customHeight="1">
      <c r="A37" s="7">
        <v>35</v>
      </c>
      <c r="B37" s="22">
        <v>21043080</v>
      </c>
      <c r="C37" s="23" t="s">
        <v>96</v>
      </c>
      <c r="D37" s="14">
        <v>60</v>
      </c>
      <c r="E37" s="14">
        <v>0</v>
      </c>
      <c r="F37" s="14">
        <v>2</v>
      </c>
      <c r="G37" s="14">
        <v>2</v>
      </c>
      <c r="H37" s="24"/>
      <c r="I37" s="26">
        <v>62</v>
      </c>
      <c r="J37" s="14">
        <f t="shared" si="2"/>
        <v>12.4</v>
      </c>
      <c r="K37" s="14">
        <v>21</v>
      </c>
      <c r="L37" s="27" t="s">
        <v>143</v>
      </c>
      <c r="M37" s="14"/>
      <c r="N37" s="14"/>
    </row>
    <row r="38" spans="1:14" ht="30" customHeight="1">
      <c r="A38" s="7">
        <v>29</v>
      </c>
      <c r="B38" s="22">
        <v>21163008</v>
      </c>
      <c r="C38" s="54" t="s">
        <v>107</v>
      </c>
      <c r="D38" s="14">
        <v>60</v>
      </c>
      <c r="E38" s="14">
        <v>0</v>
      </c>
      <c r="F38" s="14">
        <v>2</v>
      </c>
      <c r="G38" s="14">
        <v>2</v>
      </c>
      <c r="H38" s="24"/>
      <c r="I38" s="26">
        <f t="shared" ref="I38:I85" si="3">D38+G38-H38</f>
        <v>62</v>
      </c>
      <c r="J38" s="14">
        <f t="shared" si="2"/>
        <v>12.4</v>
      </c>
      <c r="K38" s="14">
        <v>21</v>
      </c>
      <c r="L38" s="27" t="s">
        <v>135</v>
      </c>
      <c r="M38" s="14"/>
      <c r="N38" s="14"/>
    </row>
    <row r="39" spans="1:14" ht="30" customHeight="1">
      <c r="A39" s="7">
        <v>36</v>
      </c>
      <c r="B39" s="22">
        <v>21043023</v>
      </c>
      <c r="C39" s="23" t="s">
        <v>44</v>
      </c>
      <c r="D39" s="14">
        <v>60</v>
      </c>
      <c r="E39" s="14">
        <v>1.25</v>
      </c>
      <c r="F39" s="14">
        <v>0.5</v>
      </c>
      <c r="G39" s="14">
        <v>1.75</v>
      </c>
      <c r="H39" s="24"/>
      <c r="I39" s="26">
        <f t="shared" si="3"/>
        <v>61.75</v>
      </c>
      <c r="J39" s="14">
        <f t="shared" si="2"/>
        <v>12.350000000000001</v>
      </c>
      <c r="K39" s="14">
        <v>36</v>
      </c>
      <c r="L39" s="27" t="s">
        <v>144</v>
      </c>
      <c r="M39" s="14"/>
      <c r="N39" s="14"/>
    </row>
    <row r="40" spans="1:14" ht="30" customHeight="1">
      <c r="A40" s="7">
        <v>37</v>
      </c>
      <c r="B40" s="22">
        <v>19043004</v>
      </c>
      <c r="C40" s="23" t="s">
        <v>47</v>
      </c>
      <c r="D40" s="14">
        <v>60</v>
      </c>
      <c r="E40" s="14">
        <v>1</v>
      </c>
      <c r="F40" s="14">
        <v>0</v>
      </c>
      <c r="G40" s="14">
        <v>1</v>
      </c>
      <c r="H40" s="24"/>
      <c r="I40" s="26">
        <f t="shared" si="3"/>
        <v>61</v>
      </c>
      <c r="J40" s="14">
        <f t="shared" si="2"/>
        <v>12.200000000000001</v>
      </c>
      <c r="K40" s="14">
        <v>37</v>
      </c>
      <c r="L40" s="27" t="s">
        <v>145</v>
      </c>
      <c r="M40" s="14"/>
      <c r="N40" s="14"/>
    </row>
    <row r="41" spans="1:14" ht="30" customHeight="1">
      <c r="A41" s="7">
        <v>38</v>
      </c>
      <c r="B41" s="22">
        <v>21163224</v>
      </c>
      <c r="C41" s="54" t="s">
        <v>39</v>
      </c>
      <c r="D41" s="14">
        <v>60</v>
      </c>
      <c r="E41" s="14">
        <v>1</v>
      </c>
      <c r="F41" s="14">
        <v>0</v>
      </c>
      <c r="G41" s="14">
        <v>1</v>
      </c>
      <c r="H41" s="24"/>
      <c r="I41" s="26">
        <f t="shared" si="3"/>
        <v>61</v>
      </c>
      <c r="J41" s="14">
        <f t="shared" si="2"/>
        <v>12.200000000000001</v>
      </c>
      <c r="K41" s="14">
        <v>38</v>
      </c>
      <c r="L41" s="27" t="s">
        <v>146</v>
      </c>
      <c r="M41" s="14"/>
      <c r="N41" s="14"/>
    </row>
    <row r="42" spans="1:14" ht="30" customHeight="1">
      <c r="A42" s="7">
        <v>39</v>
      </c>
      <c r="B42" s="22">
        <v>21163049</v>
      </c>
      <c r="C42" s="54" t="s">
        <v>80</v>
      </c>
      <c r="D42" s="14">
        <v>60</v>
      </c>
      <c r="E42" s="14">
        <v>0.25</v>
      </c>
      <c r="F42" s="14">
        <v>0.5</v>
      </c>
      <c r="G42" s="14">
        <v>0.75</v>
      </c>
      <c r="H42" s="24"/>
      <c r="I42" s="26">
        <f t="shared" si="3"/>
        <v>60.75</v>
      </c>
      <c r="J42" s="14">
        <f t="shared" si="2"/>
        <v>12.15</v>
      </c>
      <c r="K42" s="14">
        <v>39</v>
      </c>
      <c r="L42" s="27" t="s">
        <v>147</v>
      </c>
      <c r="M42" s="14"/>
      <c r="N42" s="14"/>
    </row>
    <row r="43" spans="1:14" ht="30" customHeight="1">
      <c r="A43" s="7">
        <v>42</v>
      </c>
      <c r="B43" s="22">
        <v>21043004</v>
      </c>
      <c r="C43" s="23" t="s">
        <v>113</v>
      </c>
      <c r="D43" s="14">
        <v>60</v>
      </c>
      <c r="E43" s="14">
        <v>0</v>
      </c>
      <c r="F43" s="14">
        <v>0</v>
      </c>
      <c r="G43" s="14">
        <v>0</v>
      </c>
      <c r="H43" s="24"/>
      <c r="I43" s="26">
        <f t="shared" si="3"/>
        <v>60</v>
      </c>
      <c r="J43" s="14">
        <f t="shared" si="2"/>
        <v>12</v>
      </c>
      <c r="K43" s="14">
        <v>40</v>
      </c>
      <c r="L43" s="27"/>
      <c r="M43" s="14"/>
      <c r="N43" s="14"/>
    </row>
    <row r="44" spans="1:14" ht="30" customHeight="1">
      <c r="A44" s="7">
        <v>43</v>
      </c>
      <c r="B44" s="22">
        <v>21043005</v>
      </c>
      <c r="C44" s="23" t="s">
        <v>67</v>
      </c>
      <c r="D44" s="14">
        <v>60</v>
      </c>
      <c r="E44" s="14">
        <v>0</v>
      </c>
      <c r="F44" s="14">
        <v>0</v>
      </c>
      <c r="G44" s="14">
        <v>0</v>
      </c>
      <c r="H44" s="24"/>
      <c r="I44" s="26">
        <f t="shared" si="3"/>
        <v>60</v>
      </c>
      <c r="J44" s="14">
        <f t="shared" si="2"/>
        <v>12</v>
      </c>
      <c r="K44" s="14">
        <v>40</v>
      </c>
      <c r="L44" s="27"/>
      <c r="M44" s="14"/>
      <c r="N44" s="14"/>
    </row>
    <row r="45" spans="1:14" ht="30" customHeight="1">
      <c r="A45" s="7">
        <v>44</v>
      </c>
      <c r="B45" s="22">
        <v>21043007</v>
      </c>
      <c r="C45" s="23" t="s">
        <v>109</v>
      </c>
      <c r="D45" s="14">
        <v>60</v>
      </c>
      <c r="E45" s="14">
        <v>0</v>
      </c>
      <c r="F45" s="14">
        <v>0</v>
      </c>
      <c r="G45" s="14">
        <v>0</v>
      </c>
      <c r="H45" s="24"/>
      <c r="I45" s="26">
        <f t="shared" si="3"/>
        <v>60</v>
      </c>
      <c r="J45" s="14">
        <f t="shared" si="2"/>
        <v>12</v>
      </c>
      <c r="K45" s="14">
        <v>40</v>
      </c>
      <c r="L45" s="27"/>
      <c r="M45" s="14"/>
      <c r="N45" s="14"/>
    </row>
    <row r="46" spans="1:14" ht="30" customHeight="1">
      <c r="A46" s="7">
        <v>40</v>
      </c>
      <c r="B46" s="22">
        <v>21043008</v>
      </c>
      <c r="C46" s="23" t="s">
        <v>71</v>
      </c>
      <c r="D46" s="14">
        <v>60</v>
      </c>
      <c r="E46" s="14">
        <v>0</v>
      </c>
      <c r="F46" s="14">
        <v>0</v>
      </c>
      <c r="G46" s="14">
        <v>0</v>
      </c>
      <c r="H46" s="24"/>
      <c r="I46" s="26">
        <f t="shared" si="3"/>
        <v>60</v>
      </c>
      <c r="J46" s="14">
        <f t="shared" si="2"/>
        <v>12</v>
      </c>
      <c r="K46" s="14">
        <v>40</v>
      </c>
      <c r="L46" s="27"/>
      <c r="M46" s="14"/>
      <c r="N46" s="14"/>
    </row>
    <row r="47" spans="1:14" ht="30" customHeight="1">
      <c r="A47" s="7">
        <v>45</v>
      </c>
      <c r="B47" s="22">
        <v>21043009</v>
      </c>
      <c r="C47" s="23" t="s">
        <v>65</v>
      </c>
      <c r="D47" s="14">
        <v>60</v>
      </c>
      <c r="E47" s="14">
        <v>0</v>
      </c>
      <c r="F47" s="14">
        <v>0</v>
      </c>
      <c r="G47" s="14">
        <v>0</v>
      </c>
      <c r="H47" s="24"/>
      <c r="I47" s="26">
        <f t="shared" si="3"/>
        <v>60</v>
      </c>
      <c r="J47" s="14">
        <f t="shared" si="2"/>
        <v>12</v>
      </c>
      <c r="K47" s="14">
        <v>40</v>
      </c>
      <c r="L47" s="27"/>
      <c r="M47" s="14"/>
      <c r="N47" s="14"/>
    </row>
    <row r="48" spans="1:14" ht="30" customHeight="1">
      <c r="A48" s="7">
        <v>46</v>
      </c>
      <c r="B48" s="22">
        <v>21043010</v>
      </c>
      <c r="C48" s="23" t="s">
        <v>60</v>
      </c>
      <c r="D48" s="14">
        <v>60</v>
      </c>
      <c r="E48" s="14">
        <v>0</v>
      </c>
      <c r="F48" s="14">
        <v>0</v>
      </c>
      <c r="G48" s="14">
        <v>0</v>
      </c>
      <c r="H48" s="24"/>
      <c r="I48" s="26">
        <f t="shared" si="3"/>
        <v>60</v>
      </c>
      <c r="J48" s="14">
        <f t="shared" si="2"/>
        <v>12</v>
      </c>
      <c r="K48" s="14">
        <v>40</v>
      </c>
      <c r="L48" s="27"/>
      <c r="M48" s="14"/>
      <c r="N48" s="14"/>
    </row>
    <row r="49" spans="1:14" ht="30" customHeight="1">
      <c r="A49" s="7">
        <v>47</v>
      </c>
      <c r="B49" s="22">
        <v>21043013</v>
      </c>
      <c r="C49" s="23" t="s">
        <v>30</v>
      </c>
      <c r="D49" s="14">
        <v>60</v>
      </c>
      <c r="E49" s="14">
        <v>0</v>
      </c>
      <c r="F49" s="14">
        <v>0</v>
      </c>
      <c r="G49" s="14">
        <v>0</v>
      </c>
      <c r="H49" s="24"/>
      <c r="I49" s="26">
        <f t="shared" si="3"/>
        <v>60</v>
      </c>
      <c r="J49" s="14">
        <f t="shared" si="2"/>
        <v>12</v>
      </c>
      <c r="K49" s="14">
        <v>40</v>
      </c>
      <c r="L49" s="27"/>
      <c r="M49" s="14"/>
      <c r="N49" s="14"/>
    </row>
    <row r="50" spans="1:14" ht="30" customHeight="1">
      <c r="A50" s="7">
        <v>48</v>
      </c>
      <c r="B50" s="22">
        <v>21043015</v>
      </c>
      <c r="C50" s="23" t="s">
        <v>99</v>
      </c>
      <c r="D50" s="14">
        <v>60</v>
      </c>
      <c r="E50" s="14">
        <v>0</v>
      </c>
      <c r="F50" s="14">
        <v>0</v>
      </c>
      <c r="G50" s="14">
        <v>0</v>
      </c>
      <c r="H50" s="24"/>
      <c r="I50" s="26">
        <f t="shared" si="3"/>
        <v>60</v>
      </c>
      <c r="J50" s="14">
        <f t="shared" si="2"/>
        <v>12</v>
      </c>
      <c r="K50" s="14">
        <v>40</v>
      </c>
      <c r="L50" s="27"/>
      <c r="M50" s="14"/>
      <c r="N50" s="14"/>
    </row>
    <row r="51" spans="1:14" ht="30" customHeight="1">
      <c r="A51" s="7">
        <v>49</v>
      </c>
      <c r="B51" s="22">
        <v>21043016</v>
      </c>
      <c r="C51" s="23" t="s">
        <v>54</v>
      </c>
      <c r="D51" s="14">
        <v>60</v>
      </c>
      <c r="E51" s="14">
        <v>0</v>
      </c>
      <c r="F51" s="14">
        <v>0</v>
      </c>
      <c r="G51" s="14">
        <v>0</v>
      </c>
      <c r="H51" s="24"/>
      <c r="I51" s="26">
        <f t="shared" si="3"/>
        <v>60</v>
      </c>
      <c r="J51" s="14">
        <f t="shared" si="2"/>
        <v>12</v>
      </c>
      <c r="K51" s="14">
        <v>40</v>
      </c>
      <c r="L51" s="27"/>
      <c r="M51" s="14"/>
      <c r="N51" s="14"/>
    </row>
    <row r="52" spans="1:14" ht="30" customHeight="1">
      <c r="A52" s="7">
        <v>50</v>
      </c>
      <c r="B52" s="22">
        <v>21043018</v>
      </c>
      <c r="C52" s="23" t="s">
        <v>61</v>
      </c>
      <c r="D52" s="14">
        <v>60</v>
      </c>
      <c r="E52" s="14">
        <v>0</v>
      </c>
      <c r="F52" s="14">
        <v>0</v>
      </c>
      <c r="G52" s="14">
        <v>0</v>
      </c>
      <c r="H52" s="24"/>
      <c r="I52" s="26">
        <f t="shared" si="3"/>
        <v>60</v>
      </c>
      <c r="J52" s="14">
        <f t="shared" si="2"/>
        <v>12</v>
      </c>
      <c r="K52" s="14">
        <v>40</v>
      </c>
      <c r="L52" s="27"/>
      <c r="M52" s="14"/>
      <c r="N52" s="14"/>
    </row>
    <row r="53" spans="1:14" ht="30" customHeight="1">
      <c r="A53" s="7">
        <v>51</v>
      </c>
      <c r="B53" s="22">
        <v>21043019</v>
      </c>
      <c r="C53" s="23" t="s">
        <v>95</v>
      </c>
      <c r="D53" s="14">
        <v>60</v>
      </c>
      <c r="E53" s="14">
        <v>0</v>
      </c>
      <c r="F53" s="14">
        <v>0</v>
      </c>
      <c r="G53" s="14">
        <v>0</v>
      </c>
      <c r="H53" s="24"/>
      <c r="I53" s="26">
        <f t="shared" si="3"/>
        <v>60</v>
      </c>
      <c r="J53" s="14">
        <f t="shared" si="2"/>
        <v>12</v>
      </c>
      <c r="K53" s="14">
        <v>40</v>
      </c>
      <c r="L53" s="27"/>
      <c r="M53" s="14"/>
      <c r="N53" s="14"/>
    </row>
    <row r="54" spans="1:14" ht="30" customHeight="1">
      <c r="A54" s="7">
        <v>52</v>
      </c>
      <c r="B54" s="22">
        <v>21043020</v>
      </c>
      <c r="C54" s="23" t="s">
        <v>87</v>
      </c>
      <c r="D54" s="14">
        <v>60</v>
      </c>
      <c r="E54" s="14">
        <v>0</v>
      </c>
      <c r="F54" s="14">
        <v>0</v>
      </c>
      <c r="G54" s="14">
        <v>0</v>
      </c>
      <c r="H54" s="24"/>
      <c r="I54" s="26">
        <f t="shared" si="3"/>
        <v>60</v>
      </c>
      <c r="J54" s="14">
        <f t="shared" si="2"/>
        <v>12</v>
      </c>
      <c r="K54" s="14">
        <v>40</v>
      </c>
      <c r="L54" s="27"/>
      <c r="M54" s="14"/>
      <c r="N54" s="14"/>
    </row>
    <row r="55" spans="1:14" ht="30" customHeight="1">
      <c r="A55" s="7">
        <v>53</v>
      </c>
      <c r="B55" s="22">
        <v>21043021</v>
      </c>
      <c r="C55" s="23" t="s">
        <v>100</v>
      </c>
      <c r="D55" s="14">
        <v>60</v>
      </c>
      <c r="E55" s="14">
        <v>0</v>
      </c>
      <c r="F55" s="14">
        <v>0</v>
      </c>
      <c r="G55" s="14">
        <v>0</v>
      </c>
      <c r="H55" s="24"/>
      <c r="I55" s="26">
        <f t="shared" si="3"/>
        <v>60</v>
      </c>
      <c r="J55" s="14">
        <f t="shared" si="2"/>
        <v>12</v>
      </c>
      <c r="K55" s="14">
        <v>40</v>
      </c>
      <c r="L55" s="27"/>
      <c r="M55" s="14"/>
      <c r="N55" s="14"/>
    </row>
    <row r="56" spans="1:14" ht="30" customHeight="1">
      <c r="A56" s="7">
        <v>54</v>
      </c>
      <c r="B56" s="22">
        <v>21043024</v>
      </c>
      <c r="C56" s="23" t="s">
        <v>83</v>
      </c>
      <c r="D56" s="14">
        <v>60</v>
      </c>
      <c r="E56" s="14">
        <v>0</v>
      </c>
      <c r="F56" s="14">
        <v>0</v>
      </c>
      <c r="G56" s="14">
        <v>0</v>
      </c>
      <c r="H56" s="24"/>
      <c r="I56" s="26">
        <f t="shared" si="3"/>
        <v>60</v>
      </c>
      <c r="J56" s="14">
        <f t="shared" si="2"/>
        <v>12</v>
      </c>
      <c r="K56" s="14">
        <v>40</v>
      </c>
      <c r="L56" s="27"/>
      <c r="M56" s="14"/>
      <c r="N56" s="14"/>
    </row>
    <row r="57" spans="1:14" ht="30" customHeight="1">
      <c r="A57" s="7">
        <v>55</v>
      </c>
      <c r="B57" s="22">
        <v>21043027</v>
      </c>
      <c r="C57" s="23" t="s">
        <v>114</v>
      </c>
      <c r="D57" s="14">
        <v>60</v>
      </c>
      <c r="E57" s="14">
        <v>0</v>
      </c>
      <c r="F57" s="14">
        <v>0</v>
      </c>
      <c r="G57" s="14">
        <v>0</v>
      </c>
      <c r="H57" s="24"/>
      <c r="I57" s="26">
        <f t="shared" si="3"/>
        <v>60</v>
      </c>
      <c r="J57" s="14">
        <f t="shared" si="2"/>
        <v>12</v>
      </c>
      <c r="K57" s="14">
        <v>40</v>
      </c>
      <c r="L57" s="27"/>
      <c r="M57" s="14"/>
      <c r="N57" s="14"/>
    </row>
    <row r="58" spans="1:14" ht="30" customHeight="1">
      <c r="A58" s="7">
        <v>56</v>
      </c>
      <c r="B58" s="22">
        <v>21043029</v>
      </c>
      <c r="C58" s="23" t="s">
        <v>104</v>
      </c>
      <c r="D58" s="14">
        <v>60</v>
      </c>
      <c r="E58" s="14">
        <v>0</v>
      </c>
      <c r="F58" s="14">
        <v>0</v>
      </c>
      <c r="G58" s="14">
        <v>0</v>
      </c>
      <c r="H58" s="24"/>
      <c r="I58" s="26">
        <f t="shared" si="3"/>
        <v>60</v>
      </c>
      <c r="J58" s="14">
        <f t="shared" si="2"/>
        <v>12</v>
      </c>
      <c r="K58" s="14">
        <v>40</v>
      </c>
      <c r="L58" s="27"/>
      <c r="M58" s="14"/>
      <c r="N58" s="14"/>
    </row>
    <row r="59" spans="1:14" ht="30" customHeight="1">
      <c r="A59" s="7">
        <v>57</v>
      </c>
      <c r="B59" s="22">
        <v>21043030</v>
      </c>
      <c r="C59" s="23" t="s">
        <v>98</v>
      </c>
      <c r="D59" s="14">
        <v>60</v>
      </c>
      <c r="E59" s="14">
        <v>0</v>
      </c>
      <c r="F59" s="14">
        <v>0</v>
      </c>
      <c r="G59" s="14">
        <v>0</v>
      </c>
      <c r="H59" s="24"/>
      <c r="I59" s="26">
        <f t="shared" si="3"/>
        <v>60</v>
      </c>
      <c r="J59" s="14">
        <f t="shared" si="2"/>
        <v>12</v>
      </c>
      <c r="K59" s="14">
        <v>40</v>
      </c>
      <c r="L59" s="27"/>
      <c r="M59" s="14"/>
      <c r="N59" s="14"/>
    </row>
    <row r="60" spans="1:14" ht="30" customHeight="1">
      <c r="A60" s="7">
        <v>41</v>
      </c>
      <c r="B60" s="22">
        <v>21043034</v>
      </c>
      <c r="C60" s="23" t="s">
        <v>108</v>
      </c>
      <c r="D60" s="14">
        <v>60</v>
      </c>
      <c r="E60" s="14">
        <v>0</v>
      </c>
      <c r="F60" s="14">
        <v>0</v>
      </c>
      <c r="G60" s="14">
        <v>0</v>
      </c>
      <c r="H60" s="24"/>
      <c r="I60" s="26">
        <f t="shared" si="3"/>
        <v>60</v>
      </c>
      <c r="J60" s="14">
        <f t="shared" si="2"/>
        <v>12</v>
      </c>
      <c r="K60" s="14">
        <v>40</v>
      </c>
      <c r="L60" s="27"/>
      <c r="M60" s="14"/>
      <c r="N60" s="14"/>
    </row>
    <row r="61" spans="1:14" ht="30" customHeight="1">
      <c r="A61" s="7">
        <v>58</v>
      </c>
      <c r="B61" s="22">
        <v>21043037</v>
      </c>
      <c r="C61" s="23" t="s">
        <v>69</v>
      </c>
      <c r="D61" s="14">
        <v>60</v>
      </c>
      <c r="E61" s="14">
        <v>0</v>
      </c>
      <c r="F61" s="14">
        <v>0</v>
      </c>
      <c r="G61" s="14">
        <v>0</v>
      </c>
      <c r="H61" s="24"/>
      <c r="I61" s="26">
        <f t="shared" si="3"/>
        <v>60</v>
      </c>
      <c r="J61" s="14">
        <f t="shared" si="2"/>
        <v>12</v>
      </c>
      <c r="K61" s="14">
        <v>40</v>
      </c>
      <c r="L61" s="27"/>
      <c r="M61" s="14"/>
      <c r="N61" s="14"/>
    </row>
    <row r="62" spans="1:14" ht="30" customHeight="1">
      <c r="A62" s="7">
        <v>59</v>
      </c>
      <c r="B62" s="22">
        <v>21043040</v>
      </c>
      <c r="C62" s="23" t="s">
        <v>46</v>
      </c>
      <c r="D62" s="14">
        <v>60</v>
      </c>
      <c r="E62" s="14">
        <v>0</v>
      </c>
      <c r="F62" s="14">
        <v>0</v>
      </c>
      <c r="G62" s="14">
        <v>0</v>
      </c>
      <c r="H62" s="24"/>
      <c r="I62" s="26">
        <f t="shared" si="3"/>
        <v>60</v>
      </c>
      <c r="J62" s="14">
        <f t="shared" si="2"/>
        <v>12</v>
      </c>
      <c r="K62" s="14">
        <v>40</v>
      </c>
      <c r="L62" s="27"/>
      <c r="M62" s="14"/>
      <c r="N62" s="14"/>
    </row>
    <row r="63" spans="1:14" ht="30" customHeight="1">
      <c r="A63" s="7">
        <v>60</v>
      </c>
      <c r="B63" s="22">
        <v>21043042</v>
      </c>
      <c r="C63" s="23" t="s">
        <v>66</v>
      </c>
      <c r="D63" s="14">
        <v>60</v>
      </c>
      <c r="E63" s="14">
        <v>0</v>
      </c>
      <c r="F63" s="14">
        <v>0</v>
      </c>
      <c r="G63" s="14">
        <f t="shared" ref="G63:G84" si="4">E63+F63</f>
        <v>0</v>
      </c>
      <c r="H63" s="24"/>
      <c r="I63" s="26">
        <f t="shared" si="3"/>
        <v>60</v>
      </c>
      <c r="J63" s="14">
        <f t="shared" si="2"/>
        <v>12</v>
      </c>
      <c r="K63" s="14">
        <v>40</v>
      </c>
      <c r="L63" s="27"/>
      <c r="M63" s="14"/>
      <c r="N63" s="14"/>
    </row>
    <row r="64" spans="1:14" ht="30" customHeight="1">
      <c r="A64" s="7">
        <v>61</v>
      </c>
      <c r="B64" s="22">
        <v>21043043</v>
      </c>
      <c r="C64" s="23" t="s">
        <v>82</v>
      </c>
      <c r="D64" s="14">
        <v>60</v>
      </c>
      <c r="E64" s="14">
        <v>0</v>
      </c>
      <c r="F64" s="14">
        <v>0</v>
      </c>
      <c r="G64" s="14">
        <f t="shared" si="4"/>
        <v>0</v>
      </c>
      <c r="H64" s="24"/>
      <c r="I64" s="26">
        <f t="shared" si="3"/>
        <v>60</v>
      </c>
      <c r="J64" s="14">
        <f t="shared" si="2"/>
        <v>12</v>
      </c>
      <c r="K64" s="14">
        <v>40</v>
      </c>
      <c r="L64" s="27"/>
      <c r="M64" s="14"/>
      <c r="N64" s="14"/>
    </row>
    <row r="65" spans="1:14" ht="30" customHeight="1">
      <c r="A65" s="7">
        <v>62</v>
      </c>
      <c r="B65" s="22">
        <v>21043047</v>
      </c>
      <c r="C65" s="23" t="s">
        <v>59</v>
      </c>
      <c r="D65" s="14">
        <v>60</v>
      </c>
      <c r="E65" s="14">
        <v>0</v>
      </c>
      <c r="F65" s="14">
        <v>0</v>
      </c>
      <c r="G65" s="14">
        <f t="shared" si="4"/>
        <v>0</v>
      </c>
      <c r="H65" s="24"/>
      <c r="I65" s="26">
        <f t="shared" si="3"/>
        <v>60</v>
      </c>
      <c r="J65" s="14">
        <f t="shared" si="2"/>
        <v>12</v>
      </c>
      <c r="K65" s="14">
        <v>40</v>
      </c>
      <c r="L65" s="27"/>
      <c r="M65" s="14"/>
      <c r="N65" s="14"/>
    </row>
    <row r="66" spans="1:14" ht="30" customHeight="1">
      <c r="A66" s="7">
        <v>63</v>
      </c>
      <c r="B66" s="22">
        <v>21043049</v>
      </c>
      <c r="C66" s="23" t="s">
        <v>86</v>
      </c>
      <c r="D66" s="14">
        <v>60</v>
      </c>
      <c r="E66" s="14">
        <v>0</v>
      </c>
      <c r="F66" s="14">
        <v>0</v>
      </c>
      <c r="G66" s="14">
        <f t="shared" si="4"/>
        <v>0</v>
      </c>
      <c r="H66" s="24"/>
      <c r="I66" s="26">
        <f t="shared" si="3"/>
        <v>60</v>
      </c>
      <c r="J66" s="14">
        <f t="shared" si="2"/>
        <v>12</v>
      </c>
      <c r="K66" s="14">
        <v>40</v>
      </c>
      <c r="L66" s="27"/>
      <c r="M66" s="14"/>
      <c r="N66" s="14"/>
    </row>
    <row r="67" spans="1:14" ht="30" customHeight="1">
      <c r="A67" s="7">
        <v>64</v>
      </c>
      <c r="B67" s="22">
        <v>21043051</v>
      </c>
      <c r="C67" s="23" t="s">
        <v>81</v>
      </c>
      <c r="D67" s="14">
        <v>60</v>
      </c>
      <c r="E67" s="14">
        <v>0</v>
      </c>
      <c r="F67" s="14">
        <v>0</v>
      </c>
      <c r="G67" s="14">
        <f t="shared" si="4"/>
        <v>0</v>
      </c>
      <c r="H67" s="24"/>
      <c r="I67" s="26">
        <f t="shared" si="3"/>
        <v>60</v>
      </c>
      <c r="J67" s="14">
        <f t="shared" si="2"/>
        <v>12</v>
      </c>
      <c r="K67" s="14">
        <v>40</v>
      </c>
      <c r="L67" s="27"/>
      <c r="M67" s="14"/>
      <c r="N67" s="14"/>
    </row>
    <row r="68" spans="1:14" ht="30" customHeight="1">
      <c r="A68" s="7">
        <v>65</v>
      </c>
      <c r="B68" s="22">
        <v>21043052</v>
      </c>
      <c r="C68" s="23" t="s">
        <v>64</v>
      </c>
      <c r="D68" s="14">
        <v>60</v>
      </c>
      <c r="E68" s="14">
        <v>0</v>
      </c>
      <c r="F68" s="14">
        <v>0</v>
      </c>
      <c r="G68" s="14">
        <f t="shared" si="4"/>
        <v>0</v>
      </c>
      <c r="H68" s="24"/>
      <c r="I68" s="26">
        <f t="shared" si="3"/>
        <v>60</v>
      </c>
      <c r="J68" s="14">
        <f t="shared" ref="J68:J86" si="5">I68*0.2</f>
        <v>12</v>
      </c>
      <c r="K68" s="14">
        <v>40</v>
      </c>
      <c r="L68" s="27"/>
      <c r="M68" s="14"/>
      <c r="N68" s="14"/>
    </row>
    <row r="69" spans="1:14" ht="30" customHeight="1">
      <c r="A69" s="7">
        <v>66</v>
      </c>
      <c r="B69" s="22">
        <v>21043053</v>
      </c>
      <c r="C69" s="23" t="s">
        <v>52</v>
      </c>
      <c r="D69" s="14">
        <v>60</v>
      </c>
      <c r="E69" s="14">
        <v>0</v>
      </c>
      <c r="F69" s="14">
        <v>0</v>
      </c>
      <c r="G69" s="14">
        <f t="shared" si="4"/>
        <v>0</v>
      </c>
      <c r="H69" s="24"/>
      <c r="I69" s="26">
        <f t="shared" si="3"/>
        <v>60</v>
      </c>
      <c r="J69" s="14">
        <f t="shared" si="5"/>
        <v>12</v>
      </c>
      <c r="K69" s="14">
        <v>40</v>
      </c>
      <c r="L69" s="27"/>
      <c r="M69" s="14"/>
      <c r="N69" s="14"/>
    </row>
    <row r="70" spans="1:14" ht="30" customHeight="1">
      <c r="A70" s="7">
        <v>67</v>
      </c>
      <c r="B70" s="22">
        <v>21043056</v>
      </c>
      <c r="C70" s="23" t="s">
        <v>55</v>
      </c>
      <c r="D70" s="14">
        <v>60</v>
      </c>
      <c r="E70" s="14">
        <v>0</v>
      </c>
      <c r="F70" s="14">
        <v>0</v>
      </c>
      <c r="G70" s="14">
        <f t="shared" si="4"/>
        <v>0</v>
      </c>
      <c r="H70" s="24"/>
      <c r="I70" s="26">
        <f t="shared" si="3"/>
        <v>60</v>
      </c>
      <c r="J70" s="14">
        <f t="shared" si="5"/>
        <v>12</v>
      </c>
      <c r="K70" s="14">
        <v>40</v>
      </c>
      <c r="L70" s="27"/>
      <c r="M70" s="14"/>
      <c r="N70" s="14"/>
    </row>
    <row r="71" spans="1:14" ht="30" customHeight="1">
      <c r="A71" s="7">
        <v>68</v>
      </c>
      <c r="B71" s="22">
        <v>21043057</v>
      </c>
      <c r="C71" s="23" t="s">
        <v>105</v>
      </c>
      <c r="D71" s="14">
        <v>60</v>
      </c>
      <c r="E71" s="14">
        <v>0</v>
      </c>
      <c r="F71" s="14">
        <v>0</v>
      </c>
      <c r="G71" s="14">
        <f t="shared" si="4"/>
        <v>0</v>
      </c>
      <c r="H71" s="24"/>
      <c r="I71" s="26">
        <f t="shared" si="3"/>
        <v>60</v>
      </c>
      <c r="J71" s="14">
        <f t="shared" si="5"/>
        <v>12</v>
      </c>
      <c r="K71" s="14">
        <v>40</v>
      </c>
      <c r="L71" s="27"/>
      <c r="M71" s="14"/>
      <c r="N71" s="14"/>
    </row>
    <row r="72" spans="1:14" ht="30" customHeight="1">
      <c r="A72" s="7">
        <v>69</v>
      </c>
      <c r="B72" s="22">
        <v>21043058</v>
      </c>
      <c r="C72" s="23" t="s">
        <v>58</v>
      </c>
      <c r="D72" s="14">
        <v>60</v>
      </c>
      <c r="E72" s="14">
        <v>0</v>
      </c>
      <c r="F72" s="14">
        <v>0</v>
      </c>
      <c r="G72" s="14">
        <f t="shared" si="4"/>
        <v>0</v>
      </c>
      <c r="H72" s="24"/>
      <c r="I72" s="26">
        <f t="shared" si="3"/>
        <v>60</v>
      </c>
      <c r="J72" s="14">
        <f t="shared" si="5"/>
        <v>12</v>
      </c>
      <c r="K72" s="14">
        <v>40</v>
      </c>
      <c r="L72" s="27"/>
      <c r="M72" s="14"/>
      <c r="N72" s="14"/>
    </row>
    <row r="73" spans="1:14" ht="30" customHeight="1">
      <c r="A73" s="7">
        <v>70</v>
      </c>
      <c r="B73" s="22">
        <v>21043059</v>
      </c>
      <c r="C73" s="23" t="s">
        <v>56</v>
      </c>
      <c r="D73" s="14">
        <v>60</v>
      </c>
      <c r="E73" s="14">
        <v>0</v>
      </c>
      <c r="F73" s="14">
        <v>0</v>
      </c>
      <c r="G73" s="14">
        <f t="shared" si="4"/>
        <v>0</v>
      </c>
      <c r="H73" s="24"/>
      <c r="I73" s="26">
        <f t="shared" si="3"/>
        <v>60</v>
      </c>
      <c r="J73" s="14">
        <f t="shared" si="5"/>
        <v>12</v>
      </c>
      <c r="K73" s="14">
        <v>40</v>
      </c>
      <c r="L73" s="27"/>
      <c r="M73" s="14"/>
      <c r="N73" s="14"/>
    </row>
    <row r="74" spans="1:14" ht="30" customHeight="1">
      <c r="A74" s="7">
        <v>71</v>
      </c>
      <c r="B74" s="22">
        <v>21043060</v>
      </c>
      <c r="C74" s="23" t="s">
        <v>35</v>
      </c>
      <c r="D74" s="14">
        <v>60</v>
      </c>
      <c r="E74" s="14">
        <v>0</v>
      </c>
      <c r="F74" s="14">
        <v>0</v>
      </c>
      <c r="G74" s="14">
        <f t="shared" si="4"/>
        <v>0</v>
      </c>
      <c r="H74" s="24"/>
      <c r="I74" s="26">
        <f t="shared" si="3"/>
        <v>60</v>
      </c>
      <c r="J74" s="14">
        <f t="shared" si="5"/>
        <v>12</v>
      </c>
      <c r="K74" s="14">
        <v>40</v>
      </c>
      <c r="L74" s="27"/>
      <c r="M74" s="14"/>
      <c r="N74" s="14"/>
    </row>
    <row r="75" spans="1:14" ht="30" customHeight="1">
      <c r="A75" s="7">
        <v>72</v>
      </c>
      <c r="B75" s="22">
        <v>21043061</v>
      </c>
      <c r="C75" s="23" t="s">
        <v>110</v>
      </c>
      <c r="D75" s="14">
        <v>60</v>
      </c>
      <c r="E75" s="14">
        <v>0</v>
      </c>
      <c r="F75" s="14">
        <v>0</v>
      </c>
      <c r="G75" s="14">
        <f t="shared" si="4"/>
        <v>0</v>
      </c>
      <c r="H75" s="24"/>
      <c r="I75" s="26">
        <f t="shared" si="3"/>
        <v>60</v>
      </c>
      <c r="J75" s="14">
        <f t="shared" si="5"/>
        <v>12</v>
      </c>
      <c r="K75" s="14">
        <v>40</v>
      </c>
      <c r="L75" s="27"/>
      <c r="M75" s="14"/>
      <c r="N75" s="14"/>
    </row>
    <row r="76" spans="1:14" ht="30" customHeight="1">
      <c r="A76" s="7">
        <v>73</v>
      </c>
      <c r="B76" s="22">
        <v>21043062</v>
      </c>
      <c r="C76" s="23" t="s">
        <v>112</v>
      </c>
      <c r="D76" s="14">
        <v>60</v>
      </c>
      <c r="E76" s="14">
        <v>0</v>
      </c>
      <c r="F76" s="14">
        <v>0</v>
      </c>
      <c r="G76" s="14">
        <f t="shared" si="4"/>
        <v>0</v>
      </c>
      <c r="H76" s="24"/>
      <c r="I76" s="26">
        <f t="shared" si="3"/>
        <v>60</v>
      </c>
      <c r="J76" s="14">
        <f t="shared" si="5"/>
        <v>12</v>
      </c>
      <c r="K76" s="14">
        <v>40</v>
      </c>
      <c r="L76" s="27"/>
      <c r="M76" s="14"/>
      <c r="N76" s="14"/>
    </row>
    <row r="77" spans="1:14" ht="30" customHeight="1">
      <c r="A77" s="7">
        <v>74</v>
      </c>
      <c r="B77" s="22">
        <v>21043064</v>
      </c>
      <c r="C77" s="23" t="s">
        <v>93</v>
      </c>
      <c r="D77" s="14">
        <v>60</v>
      </c>
      <c r="E77" s="14">
        <v>0</v>
      </c>
      <c r="F77" s="14">
        <v>0</v>
      </c>
      <c r="G77" s="14">
        <f t="shared" si="4"/>
        <v>0</v>
      </c>
      <c r="H77" s="24"/>
      <c r="I77" s="26">
        <f t="shared" si="3"/>
        <v>60</v>
      </c>
      <c r="J77" s="14">
        <f t="shared" si="5"/>
        <v>12</v>
      </c>
      <c r="K77" s="14">
        <v>40</v>
      </c>
      <c r="L77" s="27"/>
      <c r="M77" s="14"/>
      <c r="N77" s="14"/>
    </row>
    <row r="78" spans="1:14" ht="30" customHeight="1">
      <c r="A78" s="7">
        <v>75</v>
      </c>
      <c r="B78" s="22">
        <v>21043066</v>
      </c>
      <c r="C78" s="23" t="s">
        <v>84</v>
      </c>
      <c r="D78" s="14">
        <v>60</v>
      </c>
      <c r="E78" s="14">
        <v>0</v>
      </c>
      <c r="F78" s="14">
        <v>0</v>
      </c>
      <c r="G78" s="14">
        <f t="shared" si="4"/>
        <v>0</v>
      </c>
      <c r="H78" s="24"/>
      <c r="I78" s="26">
        <f t="shared" si="3"/>
        <v>60</v>
      </c>
      <c r="J78" s="14">
        <f t="shared" si="5"/>
        <v>12</v>
      </c>
      <c r="K78" s="14">
        <v>40</v>
      </c>
      <c r="L78" s="27"/>
      <c r="M78" s="14"/>
      <c r="N78" s="14"/>
    </row>
    <row r="79" spans="1:14" ht="30" customHeight="1">
      <c r="A79" s="7">
        <v>76</v>
      </c>
      <c r="B79" s="22">
        <v>21043067</v>
      </c>
      <c r="C79" s="23" t="s">
        <v>75</v>
      </c>
      <c r="D79" s="14">
        <v>60</v>
      </c>
      <c r="E79" s="14">
        <v>0</v>
      </c>
      <c r="F79" s="14">
        <v>0</v>
      </c>
      <c r="G79" s="14">
        <f t="shared" si="4"/>
        <v>0</v>
      </c>
      <c r="H79" s="24"/>
      <c r="I79" s="26">
        <f t="shared" si="3"/>
        <v>60</v>
      </c>
      <c r="J79" s="14">
        <f t="shared" si="5"/>
        <v>12</v>
      </c>
      <c r="K79" s="14">
        <v>40</v>
      </c>
      <c r="L79" s="27"/>
      <c r="M79" s="14"/>
      <c r="N79" s="14"/>
    </row>
    <row r="80" spans="1:14" ht="30" customHeight="1">
      <c r="A80" s="7">
        <v>77</v>
      </c>
      <c r="B80" s="22">
        <v>21043068</v>
      </c>
      <c r="C80" s="23" t="s">
        <v>94</v>
      </c>
      <c r="D80" s="14">
        <v>60</v>
      </c>
      <c r="E80" s="14">
        <v>0</v>
      </c>
      <c r="F80" s="14">
        <v>0</v>
      </c>
      <c r="G80" s="14">
        <f t="shared" si="4"/>
        <v>0</v>
      </c>
      <c r="H80" s="24"/>
      <c r="I80" s="26">
        <f t="shared" si="3"/>
        <v>60</v>
      </c>
      <c r="J80" s="14">
        <f t="shared" si="5"/>
        <v>12</v>
      </c>
      <c r="K80" s="14">
        <v>40</v>
      </c>
      <c r="L80" s="27"/>
      <c r="M80" s="14"/>
      <c r="N80" s="14"/>
    </row>
    <row r="81" spans="1:14" ht="30" customHeight="1">
      <c r="A81" s="7">
        <v>78</v>
      </c>
      <c r="B81" s="22">
        <v>21043070</v>
      </c>
      <c r="C81" s="23" t="s">
        <v>28</v>
      </c>
      <c r="D81" s="14">
        <v>60</v>
      </c>
      <c r="E81" s="14">
        <v>0</v>
      </c>
      <c r="F81" s="14">
        <v>0</v>
      </c>
      <c r="G81" s="14">
        <f t="shared" si="4"/>
        <v>0</v>
      </c>
      <c r="H81" s="24"/>
      <c r="I81" s="26">
        <f t="shared" si="3"/>
        <v>60</v>
      </c>
      <c r="J81" s="14">
        <f t="shared" si="5"/>
        <v>12</v>
      </c>
      <c r="K81" s="14">
        <v>40</v>
      </c>
      <c r="L81" s="27"/>
      <c r="M81" s="14"/>
      <c r="N81" s="14"/>
    </row>
    <row r="82" spans="1:14" ht="30" customHeight="1">
      <c r="A82" s="7">
        <v>79</v>
      </c>
      <c r="B82" s="22">
        <v>21043071</v>
      </c>
      <c r="C82" s="23" t="s">
        <v>102</v>
      </c>
      <c r="D82" s="14">
        <v>60</v>
      </c>
      <c r="E82" s="14">
        <v>0</v>
      </c>
      <c r="F82" s="14">
        <v>0</v>
      </c>
      <c r="G82" s="14">
        <f t="shared" si="4"/>
        <v>0</v>
      </c>
      <c r="H82" s="24"/>
      <c r="I82" s="26">
        <f t="shared" si="3"/>
        <v>60</v>
      </c>
      <c r="J82" s="14">
        <f t="shared" si="5"/>
        <v>12</v>
      </c>
      <c r="K82" s="14">
        <v>40</v>
      </c>
      <c r="L82" s="27"/>
      <c r="M82" s="14"/>
      <c r="N82" s="14"/>
    </row>
    <row r="83" spans="1:14" ht="30" customHeight="1">
      <c r="A83" s="7">
        <v>80</v>
      </c>
      <c r="B83" s="22">
        <v>21043072</v>
      </c>
      <c r="C83" s="23" t="s">
        <v>79</v>
      </c>
      <c r="D83" s="14">
        <v>60</v>
      </c>
      <c r="E83" s="14">
        <v>0</v>
      </c>
      <c r="F83" s="14">
        <v>0</v>
      </c>
      <c r="G83" s="14">
        <f t="shared" si="4"/>
        <v>0</v>
      </c>
      <c r="H83" s="24"/>
      <c r="I83" s="26">
        <f t="shared" si="3"/>
        <v>60</v>
      </c>
      <c r="J83" s="14">
        <f t="shared" si="5"/>
        <v>12</v>
      </c>
      <c r="K83" s="14">
        <v>40</v>
      </c>
      <c r="L83" s="27"/>
      <c r="M83" s="14"/>
      <c r="N83" s="14"/>
    </row>
    <row r="84" spans="1:14" ht="30" customHeight="1">
      <c r="A84" s="7">
        <v>81</v>
      </c>
      <c r="B84" s="22">
        <v>21043073</v>
      </c>
      <c r="C84" s="23" t="s">
        <v>74</v>
      </c>
      <c r="D84" s="14">
        <v>60</v>
      </c>
      <c r="E84" s="14">
        <v>0</v>
      </c>
      <c r="F84" s="14">
        <v>0</v>
      </c>
      <c r="G84" s="14">
        <f t="shared" si="4"/>
        <v>0</v>
      </c>
      <c r="H84" s="24"/>
      <c r="I84" s="26">
        <f t="shared" si="3"/>
        <v>60</v>
      </c>
      <c r="J84" s="14">
        <f t="shared" si="5"/>
        <v>12</v>
      </c>
      <c r="K84" s="14">
        <v>40</v>
      </c>
      <c r="L84" s="27"/>
      <c r="M84" s="14"/>
      <c r="N84" s="14"/>
    </row>
    <row r="85" spans="1:14" ht="30" customHeight="1">
      <c r="A85" s="7">
        <v>82</v>
      </c>
      <c r="B85" s="22">
        <v>21043075</v>
      </c>
      <c r="C85" s="23" t="s">
        <v>85</v>
      </c>
      <c r="D85" s="14">
        <v>60</v>
      </c>
      <c r="E85" s="14">
        <v>0</v>
      </c>
      <c r="F85" s="14">
        <v>0</v>
      </c>
      <c r="G85" s="14">
        <v>0</v>
      </c>
      <c r="H85" s="24"/>
      <c r="I85" s="26">
        <f t="shared" si="3"/>
        <v>60</v>
      </c>
      <c r="J85" s="14">
        <f t="shared" si="5"/>
        <v>12</v>
      </c>
      <c r="K85" s="14">
        <v>40</v>
      </c>
      <c r="L85" s="27"/>
      <c r="M85" s="14"/>
      <c r="N85" s="14"/>
    </row>
    <row r="86" spans="1:14" ht="30" customHeight="1">
      <c r="A86" s="7">
        <v>83</v>
      </c>
      <c r="B86" s="22">
        <v>21043077</v>
      </c>
      <c r="C86" s="23" t="s">
        <v>91</v>
      </c>
      <c r="D86" s="14">
        <v>60</v>
      </c>
      <c r="E86" s="14">
        <v>0</v>
      </c>
      <c r="F86" s="14">
        <v>0</v>
      </c>
      <c r="G86" s="14">
        <v>0</v>
      </c>
      <c r="H86" s="24"/>
      <c r="I86" s="26">
        <v>60</v>
      </c>
      <c r="J86" s="14">
        <f t="shared" si="5"/>
        <v>12</v>
      </c>
      <c r="K86" s="14">
        <v>40</v>
      </c>
      <c r="L86" s="27"/>
      <c r="M86" s="14"/>
      <c r="N86" s="14"/>
    </row>
    <row r="87" spans="1:14" ht="30" customHeight="1">
      <c r="A87" s="8"/>
      <c r="B87" s="8"/>
      <c r="C87" s="8"/>
      <c r="D87" s="8" t="s">
        <v>17</v>
      </c>
      <c r="E87" s="8"/>
      <c r="F87" s="8"/>
      <c r="G87" s="8"/>
      <c r="H87" s="8"/>
      <c r="I87" s="8" t="s">
        <v>18</v>
      </c>
      <c r="J87" s="8"/>
      <c r="K87" s="8"/>
      <c r="L87" s="8"/>
      <c r="M87" s="8"/>
      <c r="N87" s="8"/>
    </row>
  </sheetData>
  <sortState xmlns:xlrd2="http://schemas.microsoft.com/office/spreadsheetml/2017/richdata2" ref="A4:N86">
    <sortCondition descending="1" ref="J4:J86"/>
  </sortState>
  <mergeCells count="2">
    <mergeCell ref="A1:N1"/>
    <mergeCell ref="A2:N2"/>
  </mergeCells>
  <phoneticPr fontId="15" type="noConversion"/>
  <pageMargins left="0.75" right="0.75" top="1" bottom="1" header="0.5" footer="1"/>
  <pageSetup paperSize="9" scale="6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87"/>
  <sheetViews>
    <sheetView zoomScale="70" zoomScaleNormal="70" workbookViewId="0">
      <pane ySplit="3" topLeftCell="A4" activePane="bottomLeft" state="frozen"/>
      <selection pane="bottomLeft" activeCell="C18" sqref="C18"/>
    </sheetView>
  </sheetViews>
  <sheetFormatPr defaultColWidth="17.36328125" defaultRowHeight="21"/>
  <cols>
    <col min="1" max="5" width="17.36328125" style="2" customWidth="1"/>
    <col min="6" max="6" width="17.36328125" style="4" customWidth="1"/>
    <col min="7" max="9" width="17.36328125" style="2" customWidth="1"/>
    <col min="10" max="10" width="17.36328125" style="5" customWidth="1"/>
    <col min="11" max="11" width="17.36328125" style="2" customWidth="1"/>
    <col min="12" max="12" width="27.7265625" style="2" customWidth="1"/>
    <col min="13" max="16384" width="17.36328125" style="2"/>
  </cols>
  <sheetData>
    <row r="1" spans="1:14" ht="45" customHeight="1">
      <c r="A1" s="80" t="s">
        <v>200</v>
      </c>
      <c r="B1" s="80"/>
      <c r="C1" s="80"/>
      <c r="D1" s="80"/>
      <c r="E1" s="80"/>
      <c r="F1" s="80"/>
      <c r="G1" s="80"/>
      <c r="H1" s="80"/>
      <c r="I1" s="80"/>
      <c r="J1" s="80"/>
      <c r="K1" s="80"/>
      <c r="L1" s="80"/>
      <c r="M1" s="80"/>
      <c r="N1" s="80"/>
    </row>
    <row r="2" spans="1:14">
      <c r="A2" s="81" t="s">
        <v>0</v>
      </c>
      <c r="B2" s="82"/>
      <c r="C2" s="82"/>
      <c r="D2" s="82"/>
      <c r="E2" s="82"/>
      <c r="F2" s="82"/>
      <c r="G2" s="82"/>
      <c r="H2" s="82"/>
      <c r="I2" s="82"/>
      <c r="J2" s="82"/>
      <c r="K2" s="82"/>
      <c r="L2" s="82"/>
      <c r="M2" s="82"/>
      <c r="N2" s="83"/>
    </row>
    <row r="3" spans="1:14" s="1" customFormat="1" ht="42" customHeight="1">
      <c r="A3" s="6" t="s">
        <v>1</v>
      </c>
      <c r="B3" s="6" t="s">
        <v>2</v>
      </c>
      <c r="C3" s="6" t="s">
        <v>3</v>
      </c>
      <c r="D3" s="6" t="s">
        <v>148</v>
      </c>
      <c r="E3" s="6" t="s">
        <v>20</v>
      </c>
      <c r="F3" s="9" t="s">
        <v>21</v>
      </c>
      <c r="G3" s="6" t="s">
        <v>149</v>
      </c>
      <c r="H3" s="6" t="s">
        <v>117</v>
      </c>
      <c r="I3" s="6" t="s">
        <v>23</v>
      </c>
      <c r="J3" s="10" t="s">
        <v>150</v>
      </c>
      <c r="K3" s="6" t="s">
        <v>151</v>
      </c>
      <c r="L3" s="6" t="s">
        <v>26</v>
      </c>
      <c r="M3" s="6" t="s">
        <v>15</v>
      </c>
      <c r="N3" s="6" t="s">
        <v>16</v>
      </c>
    </row>
    <row r="4" spans="1:14" ht="30" customHeight="1">
      <c r="A4" s="7">
        <v>1</v>
      </c>
      <c r="B4" s="8">
        <v>21043054</v>
      </c>
      <c r="C4" s="8" t="s">
        <v>27</v>
      </c>
      <c r="D4" s="8">
        <v>50</v>
      </c>
      <c r="E4" s="8">
        <v>54.75</v>
      </c>
      <c r="F4" s="8">
        <v>1</v>
      </c>
      <c r="G4" s="8">
        <v>50</v>
      </c>
      <c r="H4" s="8">
        <v>0</v>
      </c>
      <c r="I4" s="11">
        <f t="shared" ref="I4:I35" si="0">D4+G4-H4</f>
        <v>100</v>
      </c>
      <c r="J4" s="12">
        <v>10</v>
      </c>
      <c r="K4" s="8">
        <v>1</v>
      </c>
      <c r="L4" s="13" t="s">
        <v>170</v>
      </c>
      <c r="M4" s="8"/>
      <c r="N4" s="8"/>
    </row>
    <row r="5" spans="1:14" ht="30" customHeight="1">
      <c r="A5" s="7">
        <v>2</v>
      </c>
      <c r="B5" s="8">
        <v>21043076</v>
      </c>
      <c r="C5" s="8" t="s">
        <v>29</v>
      </c>
      <c r="D5" s="8">
        <v>50</v>
      </c>
      <c r="E5" s="8">
        <v>39.5</v>
      </c>
      <c r="F5" s="8">
        <v>23</v>
      </c>
      <c r="G5" s="8">
        <v>50</v>
      </c>
      <c r="H5" s="8">
        <v>0</v>
      </c>
      <c r="I5" s="11">
        <f t="shared" si="0"/>
        <v>100</v>
      </c>
      <c r="J5" s="12">
        <f t="shared" ref="J5:J36" si="1">I5*0.1</f>
        <v>10</v>
      </c>
      <c r="K5" s="8">
        <v>1</v>
      </c>
      <c r="L5" s="13" t="s">
        <v>152</v>
      </c>
      <c r="M5" s="8"/>
      <c r="N5" s="8"/>
    </row>
    <row r="6" spans="1:14" ht="30" customHeight="1">
      <c r="A6" s="7">
        <v>4</v>
      </c>
      <c r="B6" s="8">
        <v>21043013</v>
      </c>
      <c r="C6" s="8" t="s">
        <v>30</v>
      </c>
      <c r="D6" s="8">
        <v>50</v>
      </c>
      <c r="E6" s="8">
        <v>26</v>
      </c>
      <c r="F6" s="8">
        <v>8</v>
      </c>
      <c r="G6" s="8">
        <v>34</v>
      </c>
      <c r="H6" s="8">
        <v>0</v>
      </c>
      <c r="I6" s="11">
        <f t="shared" si="0"/>
        <v>84</v>
      </c>
      <c r="J6" s="12">
        <f t="shared" si="1"/>
        <v>8.4</v>
      </c>
      <c r="K6" s="8">
        <v>3</v>
      </c>
      <c r="L6" s="13" t="s">
        <v>204</v>
      </c>
      <c r="M6" s="8"/>
      <c r="N6" s="8"/>
    </row>
    <row r="7" spans="1:14" ht="30" customHeight="1">
      <c r="A7" s="7">
        <v>3</v>
      </c>
      <c r="B7" s="8">
        <v>21043014</v>
      </c>
      <c r="C7" s="8" t="s">
        <v>68</v>
      </c>
      <c r="D7" s="8">
        <v>50</v>
      </c>
      <c r="E7" s="8">
        <v>9.5</v>
      </c>
      <c r="F7" s="8">
        <v>23.5</v>
      </c>
      <c r="G7" s="8">
        <v>32.5</v>
      </c>
      <c r="H7" s="8">
        <v>0</v>
      </c>
      <c r="I7" s="11">
        <f t="shared" si="0"/>
        <v>82.5</v>
      </c>
      <c r="J7" s="12">
        <f t="shared" si="1"/>
        <v>8.25</v>
      </c>
      <c r="K7" s="8">
        <v>4</v>
      </c>
      <c r="L7" s="13" t="s">
        <v>180</v>
      </c>
      <c r="M7" s="8"/>
      <c r="N7" s="8"/>
    </row>
    <row r="8" spans="1:14" ht="30" customHeight="1">
      <c r="A8" s="7">
        <v>7</v>
      </c>
      <c r="B8" s="8">
        <v>21043070</v>
      </c>
      <c r="C8" s="8" t="s">
        <v>28</v>
      </c>
      <c r="D8" s="8">
        <v>50</v>
      </c>
      <c r="E8" s="8">
        <v>13.5</v>
      </c>
      <c r="F8" s="8">
        <v>13</v>
      </c>
      <c r="G8" s="8">
        <f>E8+F8</f>
        <v>26.5</v>
      </c>
      <c r="H8" s="8">
        <v>0</v>
      </c>
      <c r="I8" s="11">
        <f t="shared" si="0"/>
        <v>76.5</v>
      </c>
      <c r="J8" s="12">
        <f t="shared" si="1"/>
        <v>7.65</v>
      </c>
      <c r="K8" s="8">
        <v>5</v>
      </c>
      <c r="L8" s="13" t="s">
        <v>211</v>
      </c>
      <c r="M8" s="8"/>
      <c r="N8" s="8"/>
    </row>
    <row r="9" spans="1:14" ht="30" customHeight="1">
      <c r="A9" s="7">
        <v>5</v>
      </c>
      <c r="B9" s="8">
        <v>21015083</v>
      </c>
      <c r="C9" s="8" t="s">
        <v>34</v>
      </c>
      <c r="D9" s="8">
        <v>50</v>
      </c>
      <c r="E9" s="8">
        <v>16.25</v>
      </c>
      <c r="F9" s="8">
        <v>0</v>
      </c>
      <c r="G9" s="8">
        <v>16.25</v>
      </c>
      <c r="H9" s="8">
        <v>0</v>
      </c>
      <c r="I9" s="11">
        <f t="shared" si="0"/>
        <v>66.25</v>
      </c>
      <c r="J9" s="12">
        <f t="shared" si="1"/>
        <v>6.625</v>
      </c>
      <c r="K9" s="8">
        <v>6</v>
      </c>
      <c r="L9" s="13" t="s">
        <v>183</v>
      </c>
      <c r="M9" s="8"/>
      <c r="N9" s="8"/>
    </row>
    <row r="10" spans="1:14" ht="30" customHeight="1">
      <c r="A10" s="7">
        <v>6</v>
      </c>
      <c r="B10" s="8">
        <v>21043050</v>
      </c>
      <c r="C10" s="8" t="s">
        <v>33</v>
      </c>
      <c r="D10" s="8">
        <v>50</v>
      </c>
      <c r="E10" s="8">
        <v>2.5</v>
      </c>
      <c r="F10" s="8">
        <v>13</v>
      </c>
      <c r="G10" s="8">
        <v>15.5</v>
      </c>
      <c r="H10" s="8">
        <v>0</v>
      </c>
      <c r="I10" s="11">
        <f t="shared" si="0"/>
        <v>65.5</v>
      </c>
      <c r="J10" s="12">
        <f t="shared" si="1"/>
        <v>6.5500000000000007</v>
      </c>
      <c r="K10" s="8">
        <v>7</v>
      </c>
      <c r="L10" s="13" t="s">
        <v>153</v>
      </c>
      <c r="M10" s="8"/>
      <c r="N10" s="8"/>
    </row>
    <row r="11" spans="1:14" ht="30" customHeight="1">
      <c r="A11" s="7">
        <v>8</v>
      </c>
      <c r="B11" s="8">
        <v>21043060</v>
      </c>
      <c r="C11" s="8" t="s">
        <v>35</v>
      </c>
      <c r="D11" s="8">
        <v>50</v>
      </c>
      <c r="E11" s="8">
        <v>10.5</v>
      </c>
      <c r="F11" s="8">
        <v>3</v>
      </c>
      <c r="G11" s="8">
        <f>E11+F11</f>
        <v>13.5</v>
      </c>
      <c r="H11" s="8">
        <v>0</v>
      </c>
      <c r="I11" s="11">
        <f t="shared" si="0"/>
        <v>63.5</v>
      </c>
      <c r="J11" s="12">
        <f t="shared" si="1"/>
        <v>6.3500000000000005</v>
      </c>
      <c r="K11" s="8">
        <v>8</v>
      </c>
      <c r="L11" s="13" t="s">
        <v>195</v>
      </c>
      <c r="M11" s="8"/>
      <c r="N11" s="8"/>
    </row>
    <row r="12" spans="1:14" ht="30" customHeight="1">
      <c r="A12" s="7">
        <v>11</v>
      </c>
      <c r="B12" s="8">
        <v>21043078</v>
      </c>
      <c r="C12" s="8" t="s">
        <v>31</v>
      </c>
      <c r="D12" s="8">
        <v>50</v>
      </c>
      <c r="E12" s="8">
        <v>8.5</v>
      </c>
      <c r="F12" s="8">
        <v>4.5</v>
      </c>
      <c r="G12" s="8">
        <f>E12+F12</f>
        <v>13</v>
      </c>
      <c r="H12" s="8">
        <v>0</v>
      </c>
      <c r="I12" s="11">
        <f t="shared" si="0"/>
        <v>63</v>
      </c>
      <c r="J12" s="12">
        <f t="shared" si="1"/>
        <v>6.3000000000000007</v>
      </c>
      <c r="K12" s="8">
        <v>9</v>
      </c>
      <c r="L12" s="13" t="s">
        <v>203</v>
      </c>
      <c r="M12" s="8"/>
      <c r="N12" s="8"/>
    </row>
    <row r="13" spans="1:14" ht="30" customHeight="1">
      <c r="A13" s="7">
        <v>9</v>
      </c>
      <c r="B13" s="8">
        <v>21043041</v>
      </c>
      <c r="C13" s="8" t="s">
        <v>43</v>
      </c>
      <c r="D13" s="8">
        <v>50</v>
      </c>
      <c r="E13" s="8">
        <v>6.5</v>
      </c>
      <c r="F13" s="8">
        <v>6</v>
      </c>
      <c r="G13" s="8">
        <f>E13+F13</f>
        <v>12.5</v>
      </c>
      <c r="H13" s="8">
        <v>0</v>
      </c>
      <c r="I13" s="11">
        <f t="shared" si="0"/>
        <v>62.5</v>
      </c>
      <c r="J13" s="12">
        <f t="shared" si="1"/>
        <v>6.25</v>
      </c>
      <c r="K13" s="8">
        <v>10</v>
      </c>
      <c r="L13" s="13" t="s">
        <v>196</v>
      </c>
      <c r="M13" s="8"/>
      <c r="N13" s="8"/>
    </row>
    <row r="14" spans="1:14" ht="30" customHeight="1">
      <c r="A14" s="7">
        <v>13</v>
      </c>
      <c r="B14" s="8">
        <v>21043032</v>
      </c>
      <c r="C14" s="8" t="s">
        <v>57</v>
      </c>
      <c r="D14" s="8">
        <v>50</v>
      </c>
      <c r="E14" s="8">
        <v>8.5</v>
      </c>
      <c r="F14" s="8">
        <v>1</v>
      </c>
      <c r="G14" s="8">
        <f>E14+F14</f>
        <v>9.5</v>
      </c>
      <c r="H14" s="8">
        <v>0</v>
      </c>
      <c r="I14" s="11">
        <f t="shared" si="0"/>
        <v>59.5</v>
      </c>
      <c r="J14" s="12">
        <f t="shared" si="1"/>
        <v>5.95</v>
      </c>
      <c r="K14" s="8">
        <v>11</v>
      </c>
      <c r="L14" s="13" t="s">
        <v>205</v>
      </c>
      <c r="M14" s="8"/>
      <c r="N14" s="8"/>
    </row>
    <row r="15" spans="1:14" ht="30" customHeight="1">
      <c r="A15" s="7">
        <v>10</v>
      </c>
      <c r="B15" s="8">
        <v>21043074</v>
      </c>
      <c r="C15" s="8" t="s">
        <v>63</v>
      </c>
      <c r="D15" s="8">
        <v>50</v>
      </c>
      <c r="E15" s="8">
        <v>0</v>
      </c>
      <c r="F15" s="8">
        <v>9</v>
      </c>
      <c r="G15" s="8">
        <f>E15+F15</f>
        <v>9</v>
      </c>
      <c r="H15" s="8">
        <v>0</v>
      </c>
      <c r="I15" s="11">
        <f t="shared" si="0"/>
        <v>59</v>
      </c>
      <c r="J15" s="12">
        <f t="shared" si="1"/>
        <v>5.9</v>
      </c>
      <c r="K15" s="8">
        <v>12</v>
      </c>
      <c r="L15" s="13" t="s">
        <v>154</v>
      </c>
      <c r="M15" s="8"/>
      <c r="N15" s="8"/>
    </row>
    <row r="16" spans="1:14" ht="30" customHeight="1">
      <c r="A16" s="7">
        <v>12</v>
      </c>
      <c r="B16" s="8">
        <v>21043016</v>
      </c>
      <c r="C16" s="8" t="s">
        <v>54</v>
      </c>
      <c r="D16" s="8">
        <v>50</v>
      </c>
      <c r="E16" s="8">
        <v>0.5</v>
      </c>
      <c r="F16" s="8">
        <v>8</v>
      </c>
      <c r="G16" s="8">
        <v>8.5</v>
      </c>
      <c r="H16" s="8">
        <v>0</v>
      </c>
      <c r="I16" s="11">
        <f t="shared" si="0"/>
        <v>58.5</v>
      </c>
      <c r="J16" s="12">
        <f t="shared" si="1"/>
        <v>5.8500000000000005</v>
      </c>
      <c r="K16" s="8">
        <v>13</v>
      </c>
      <c r="L16" s="13" t="s">
        <v>155</v>
      </c>
      <c r="M16" s="8"/>
      <c r="N16" s="8"/>
    </row>
    <row r="17" spans="1:14" ht="30" customHeight="1">
      <c r="A17" s="7">
        <v>30</v>
      </c>
      <c r="B17" s="8">
        <v>21043028</v>
      </c>
      <c r="C17" s="8" t="s">
        <v>41</v>
      </c>
      <c r="D17" s="8">
        <v>50</v>
      </c>
      <c r="E17" s="8">
        <v>5.5</v>
      </c>
      <c r="F17" s="8">
        <v>1</v>
      </c>
      <c r="G17" s="8">
        <v>6.5</v>
      </c>
      <c r="H17" s="8">
        <v>0</v>
      </c>
      <c r="I17" s="11">
        <f t="shared" si="0"/>
        <v>56.5</v>
      </c>
      <c r="J17" s="12">
        <f t="shared" si="1"/>
        <v>5.65</v>
      </c>
      <c r="K17" s="8">
        <v>14</v>
      </c>
      <c r="L17" s="13" t="s">
        <v>206</v>
      </c>
      <c r="M17" s="8"/>
      <c r="N17" s="8"/>
    </row>
    <row r="18" spans="1:14" ht="30" customHeight="1">
      <c r="A18" s="7">
        <v>14</v>
      </c>
      <c r="B18" s="8">
        <v>21043063</v>
      </c>
      <c r="C18" s="8" t="s">
        <v>48</v>
      </c>
      <c r="D18" s="8">
        <v>50</v>
      </c>
      <c r="E18" s="8">
        <v>5.25</v>
      </c>
      <c r="F18" s="8">
        <v>0</v>
      </c>
      <c r="G18" s="8">
        <f>E18+F18</f>
        <v>5.25</v>
      </c>
      <c r="H18" s="8">
        <v>0</v>
      </c>
      <c r="I18" s="11">
        <f t="shared" si="0"/>
        <v>55.25</v>
      </c>
      <c r="J18" s="12">
        <f t="shared" si="1"/>
        <v>5.5250000000000004</v>
      </c>
      <c r="K18" s="8">
        <v>15</v>
      </c>
      <c r="L18" s="13" t="s">
        <v>156</v>
      </c>
      <c r="M18" s="8"/>
      <c r="N18" s="8"/>
    </row>
    <row r="19" spans="1:14" ht="30" customHeight="1">
      <c r="A19" s="7">
        <v>15</v>
      </c>
      <c r="B19" s="8">
        <v>21043065</v>
      </c>
      <c r="C19" s="8" t="s">
        <v>32</v>
      </c>
      <c r="D19" s="8">
        <v>50</v>
      </c>
      <c r="E19" s="8">
        <v>5.25</v>
      </c>
      <c r="F19" s="8">
        <v>0</v>
      </c>
      <c r="G19" s="8">
        <f>E19+F19</f>
        <v>5.25</v>
      </c>
      <c r="H19" s="8">
        <v>0</v>
      </c>
      <c r="I19" s="11">
        <f t="shared" si="0"/>
        <v>55.25</v>
      </c>
      <c r="J19" s="12">
        <f t="shared" si="1"/>
        <v>5.5250000000000004</v>
      </c>
      <c r="K19" s="8">
        <v>15</v>
      </c>
      <c r="L19" s="13" t="s">
        <v>185</v>
      </c>
      <c r="M19" s="8"/>
      <c r="N19" s="8"/>
    </row>
    <row r="20" spans="1:14" ht="30" customHeight="1">
      <c r="A20" s="7">
        <v>16</v>
      </c>
      <c r="B20" s="8">
        <v>21043048</v>
      </c>
      <c r="C20" s="8" t="s">
        <v>51</v>
      </c>
      <c r="D20" s="8">
        <v>50</v>
      </c>
      <c r="E20" s="8">
        <v>4.5</v>
      </c>
      <c r="F20" s="8">
        <v>0</v>
      </c>
      <c r="G20" s="8">
        <f>E20+F20</f>
        <v>4.5</v>
      </c>
      <c r="H20" s="8">
        <v>0</v>
      </c>
      <c r="I20" s="11">
        <f t="shared" si="0"/>
        <v>54.5</v>
      </c>
      <c r="J20" s="12">
        <f t="shared" si="1"/>
        <v>5.45</v>
      </c>
      <c r="K20" s="8">
        <v>17</v>
      </c>
      <c r="L20" s="13" t="s">
        <v>157</v>
      </c>
      <c r="M20" s="8"/>
      <c r="N20" s="8"/>
    </row>
    <row r="21" spans="1:14" ht="30" customHeight="1">
      <c r="A21" s="7">
        <v>17</v>
      </c>
      <c r="B21" s="8">
        <v>21043033</v>
      </c>
      <c r="C21" s="8" t="s">
        <v>53</v>
      </c>
      <c r="D21" s="8">
        <v>50</v>
      </c>
      <c r="E21" s="8">
        <v>0.25</v>
      </c>
      <c r="F21" s="8">
        <v>4</v>
      </c>
      <c r="G21" s="8">
        <v>4.25</v>
      </c>
      <c r="H21" s="8">
        <v>0</v>
      </c>
      <c r="I21" s="11">
        <f t="shared" si="0"/>
        <v>54.25</v>
      </c>
      <c r="J21" s="12">
        <f t="shared" si="1"/>
        <v>5.4250000000000007</v>
      </c>
      <c r="K21" s="8">
        <v>18</v>
      </c>
      <c r="L21" s="13" t="s">
        <v>158</v>
      </c>
      <c r="M21" s="8"/>
      <c r="N21" s="8"/>
    </row>
    <row r="22" spans="1:14" s="3" customFormat="1" ht="30" customHeight="1">
      <c r="A22" s="7">
        <v>18</v>
      </c>
      <c r="B22" s="8">
        <v>19043004</v>
      </c>
      <c r="C22" s="8" t="s">
        <v>47</v>
      </c>
      <c r="D22" s="8">
        <v>50</v>
      </c>
      <c r="E22" s="8">
        <v>4</v>
      </c>
      <c r="F22" s="8">
        <v>0</v>
      </c>
      <c r="G22" s="8">
        <v>4</v>
      </c>
      <c r="H22" s="8">
        <v>0</v>
      </c>
      <c r="I22" s="11">
        <f t="shared" si="0"/>
        <v>54</v>
      </c>
      <c r="J22" s="12">
        <f t="shared" si="1"/>
        <v>5.4</v>
      </c>
      <c r="K22" s="8">
        <v>19</v>
      </c>
      <c r="L22" s="13" t="s">
        <v>159</v>
      </c>
      <c r="M22" s="8"/>
      <c r="N22" s="8"/>
    </row>
    <row r="23" spans="1:14" ht="30" customHeight="1">
      <c r="A23" s="7">
        <v>19</v>
      </c>
      <c r="B23" s="8">
        <v>21043006</v>
      </c>
      <c r="C23" s="8" t="s">
        <v>70</v>
      </c>
      <c r="D23" s="8">
        <v>50</v>
      </c>
      <c r="E23" s="8">
        <v>4</v>
      </c>
      <c r="F23" s="8">
        <v>0</v>
      </c>
      <c r="G23" s="8">
        <v>4</v>
      </c>
      <c r="H23" s="8">
        <v>0</v>
      </c>
      <c r="I23" s="11">
        <f t="shared" si="0"/>
        <v>54</v>
      </c>
      <c r="J23" s="12">
        <f t="shared" si="1"/>
        <v>5.4</v>
      </c>
      <c r="K23" s="8">
        <v>19</v>
      </c>
      <c r="L23" s="13" t="s">
        <v>160</v>
      </c>
      <c r="M23" s="8"/>
      <c r="N23" s="8"/>
    </row>
    <row r="24" spans="1:14" ht="30" customHeight="1">
      <c r="A24" s="7">
        <v>20</v>
      </c>
      <c r="B24" s="8">
        <v>21043071</v>
      </c>
      <c r="C24" s="8" t="s">
        <v>102</v>
      </c>
      <c r="D24" s="8">
        <v>50</v>
      </c>
      <c r="E24" s="8">
        <v>4</v>
      </c>
      <c r="F24" s="8">
        <v>0</v>
      </c>
      <c r="G24" s="8">
        <f>E24+F24</f>
        <v>4</v>
      </c>
      <c r="H24" s="8">
        <v>0</v>
      </c>
      <c r="I24" s="11">
        <f t="shared" si="0"/>
        <v>54</v>
      </c>
      <c r="J24" s="12">
        <f t="shared" si="1"/>
        <v>5.4</v>
      </c>
      <c r="K24" s="8">
        <v>19</v>
      </c>
      <c r="L24" s="13" t="s">
        <v>192</v>
      </c>
      <c r="M24" s="8"/>
      <c r="N24" s="8"/>
    </row>
    <row r="25" spans="1:14" ht="30" customHeight="1">
      <c r="A25" s="7">
        <v>21</v>
      </c>
      <c r="B25" s="8">
        <v>21043040</v>
      </c>
      <c r="C25" s="8" t="s">
        <v>46</v>
      </c>
      <c r="D25" s="8">
        <v>50</v>
      </c>
      <c r="E25" s="8">
        <v>3.5</v>
      </c>
      <c r="F25" s="8">
        <v>0</v>
      </c>
      <c r="G25" s="8">
        <v>3.5</v>
      </c>
      <c r="H25" s="8">
        <v>0</v>
      </c>
      <c r="I25" s="11">
        <f t="shared" si="0"/>
        <v>53.5</v>
      </c>
      <c r="J25" s="12">
        <f t="shared" si="1"/>
        <v>5.3500000000000005</v>
      </c>
      <c r="K25" s="8">
        <v>22</v>
      </c>
      <c r="L25" s="13" t="s">
        <v>161</v>
      </c>
      <c r="M25" s="8"/>
      <c r="N25" s="8"/>
    </row>
    <row r="26" spans="1:14" ht="30" customHeight="1">
      <c r="A26" s="7">
        <v>22</v>
      </c>
      <c r="B26" s="8">
        <v>21043079</v>
      </c>
      <c r="C26" s="8" t="s">
        <v>49</v>
      </c>
      <c r="D26" s="8">
        <v>50</v>
      </c>
      <c r="E26" s="8">
        <v>3</v>
      </c>
      <c r="F26" s="8">
        <v>0</v>
      </c>
      <c r="G26" s="8">
        <f>E26+F26</f>
        <v>3</v>
      </c>
      <c r="H26" s="8">
        <v>0</v>
      </c>
      <c r="I26" s="11">
        <f t="shared" si="0"/>
        <v>53</v>
      </c>
      <c r="J26" s="12">
        <f t="shared" si="1"/>
        <v>5.3000000000000007</v>
      </c>
      <c r="K26" s="8">
        <v>23</v>
      </c>
      <c r="L26" s="13" t="s">
        <v>162</v>
      </c>
      <c r="M26" s="8"/>
      <c r="N26" s="8"/>
    </row>
    <row r="27" spans="1:14" ht="30" customHeight="1">
      <c r="A27" s="7">
        <v>23</v>
      </c>
      <c r="B27" s="8">
        <v>21043022</v>
      </c>
      <c r="C27" s="8" t="s">
        <v>97</v>
      </c>
      <c r="D27" s="8">
        <v>50</v>
      </c>
      <c r="E27" s="8">
        <v>2.5</v>
      </c>
      <c r="F27" s="8">
        <v>0</v>
      </c>
      <c r="G27" s="8">
        <f>E27+F27</f>
        <v>2.5</v>
      </c>
      <c r="H27" s="8">
        <v>0</v>
      </c>
      <c r="I27" s="11">
        <f t="shared" si="0"/>
        <v>52.5</v>
      </c>
      <c r="J27" s="12">
        <f t="shared" si="1"/>
        <v>5.25</v>
      </c>
      <c r="K27" s="8">
        <v>24</v>
      </c>
      <c r="L27" s="13" t="s">
        <v>163</v>
      </c>
      <c r="M27" s="8"/>
      <c r="N27" s="8"/>
    </row>
    <row r="28" spans="1:14" ht="30" customHeight="1">
      <c r="A28" s="7">
        <v>24</v>
      </c>
      <c r="B28" s="8">
        <v>21043035</v>
      </c>
      <c r="C28" s="8" t="s">
        <v>37</v>
      </c>
      <c r="D28" s="8">
        <v>50</v>
      </c>
      <c r="E28" s="8">
        <v>2</v>
      </c>
      <c r="F28" s="8">
        <v>0</v>
      </c>
      <c r="G28" s="8">
        <v>2</v>
      </c>
      <c r="H28" s="8">
        <v>0</v>
      </c>
      <c r="I28" s="11">
        <f t="shared" si="0"/>
        <v>52</v>
      </c>
      <c r="J28" s="12">
        <f t="shared" si="1"/>
        <v>5.2</v>
      </c>
      <c r="K28" s="8">
        <v>25</v>
      </c>
      <c r="L28" s="13" t="s">
        <v>164</v>
      </c>
      <c r="M28" s="8"/>
      <c r="N28" s="8"/>
    </row>
    <row r="29" spans="1:14" ht="30" customHeight="1">
      <c r="A29" s="7">
        <v>25</v>
      </c>
      <c r="B29" s="8">
        <v>21043044</v>
      </c>
      <c r="C29" s="8" t="s">
        <v>76</v>
      </c>
      <c r="D29" s="8">
        <v>50</v>
      </c>
      <c r="E29" s="8">
        <v>2</v>
      </c>
      <c r="F29" s="8">
        <v>0</v>
      </c>
      <c r="G29" s="8">
        <f>E29+F29</f>
        <v>2</v>
      </c>
      <c r="H29" s="8">
        <v>0</v>
      </c>
      <c r="I29" s="11">
        <f t="shared" si="0"/>
        <v>52</v>
      </c>
      <c r="J29" s="12">
        <f t="shared" si="1"/>
        <v>5.2</v>
      </c>
      <c r="K29" s="8">
        <v>25</v>
      </c>
      <c r="L29" s="13" t="s">
        <v>165</v>
      </c>
      <c r="M29" s="8"/>
      <c r="N29" s="8"/>
    </row>
    <row r="30" spans="1:14" ht="30" customHeight="1">
      <c r="A30" s="7">
        <v>26</v>
      </c>
      <c r="B30" s="8">
        <v>21043080</v>
      </c>
      <c r="C30" s="8" t="s">
        <v>96</v>
      </c>
      <c r="D30" s="8">
        <v>50</v>
      </c>
      <c r="E30" s="8">
        <v>2</v>
      </c>
      <c r="F30" s="8">
        <v>0</v>
      </c>
      <c r="G30" s="8">
        <f>E30+F30</f>
        <v>2</v>
      </c>
      <c r="H30" s="8">
        <v>0</v>
      </c>
      <c r="I30" s="11">
        <f t="shared" si="0"/>
        <v>52</v>
      </c>
      <c r="J30" s="12">
        <f t="shared" si="1"/>
        <v>5.2</v>
      </c>
      <c r="K30" s="8">
        <v>25</v>
      </c>
      <c r="L30" s="13" t="s">
        <v>191</v>
      </c>
      <c r="M30" s="8"/>
      <c r="N30" s="8"/>
    </row>
    <row r="31" spans="1:14" ht="30" customHeight="1">
      <c r="A31" s="7">
        <v>27</v>
      </c>
      <c r="B31" s="8">
        <v>21043039</v>
      </c>
      <c r="C31" s="8" t="s">
        <v>36</v>
      </c>
      <c r="D31" s="8">
        <v>50</v>
      </c>
      <c r="E31" s="8">
        <v>1.5</v>
      </c>
      <c r="F31" s="8">
        <v>0</v>
      </c>
      <c r="G31" s="8">
        <v>1.5</v>
      </c>
      <c r="H31" s="8">
        <v>0</v>
      </c>
      <c r="I31" s="11">
        <f t="shared" si="0"/>
        <v>51.5</v>
      </c>
      <c r="J31" s="12">
        <f t="shared" si="1"/>
        <v>5.15</v>
      </c>
      <c r="K31" s="8">
        <v>28</v>
      </c>
      <c r="L31" s="13" t="s">
        <v>166</v>
      </c>
      <c r="M31" s="8"/>
      <c r="N31" s="8"/>
    </row>
    <row r="32" spans="1:14" ht="30" customHeight="1">
      <c r="A32" s="7">
        <v>28</v>
      </c>
      <c r="B32" s="8">
        <v>21043062</v>
      </c>
      <c r="C32" s="8" t="s">
        <v>112</v>
      </c>
      <c r="D32" s="8">
        <v>50</v>
      </c>
      <c r="E32" s="8">
        <v>0.5</v>
      </c>
      <c r="F32" s="8">
        <v>1</v>
      </c>
      <c r="G32" s="8">
        <f>E32+F32</f>
        <v>1.5</v>
      </c>
      <c r="H32" s="8">
        <v>0</v>
      </c>
      <c r="I32" s="11">
        <f t="shared" si="0"/>
        <v>51.5</v>
      </c>
      <c r="J32" s="12">
        <f t="shared" si="1"/>
        <v>5.15</v>
      </c>
      <c r="K32" s="8">
        <v>28</v>
      </c>
      <c r="L32" s="13" t="s">
        <v>167</v>
      </c>
      <c r="M32" s="8"/>
      <c r="N32" s="8"/>
    </row>
    <row r="33" spans="1:14" ht="30" customHeight="1">
      <c r="A33" s="7">
        <v>29</v>
      </c>
      <c r="B33" s="8">
        <v>21163224</v>
      </c>
      <c r="C33" s="55" t="s">
        <v>39</v>
      </c>
      <c r="D33" s="8">
        <v>50</v>
      </c>
      <c r="E33" s="8">
        <v>1.25</v>
      </c>
      <c r="F33" s="8">
        <v>0</v>
      </c>
      <c r="G33" s="8">
        <v>1.25</v>
      </c>
      <c r="H33" s="8">
        <v>0</v>
      </c>
      <c r="I33" s="11">
        <f t="shared" si="0"/>
        <v>51.25</v>
      </c>
      <c r="J33" s="12">
        <f t="shared" si="1"/>
        <v>5.125</v>
      </c>
      <c r="K33" s="8">
        <v>30</v>
      </c>
      <c r="L33" s="13" t="s">
        <v>168</v>
      </c>
      <c r="M33" s="8"/>
      <c r="N33" s="8"/>
    </row>
    <row r="34" spans="1:14" ht="30" customHeight="1">
      <c r="A34" s="7">
        <v>31</v>
      </c>
      <c r="B34" s="8">
        <v>21043023</v>
      </c>
      <c r="C34" s="8" t="s">
        <v>44</v>
      </c>
      <c r="D34" s="8">
        <v>50</v>
      </c>
      <c r="E34" s="8">
        <v>0.25</v>
      </c>
      <c r="F34" s="8">
        <v>0</v>
      </c>
      <c r="G34" s="8">
        <v>0.25</v>
      </c>
      <c r="H34" s="8">
        <v>0</v>
      </c>
      <c r="I34" s="11">
        <f t="shared" si="0"/>
        <v>50.25</v>
      </c>
      <c r="J34" s="12">
        <f t="shared" si="1"/>
        <v>5.0250000000000004</v>
      </c>
      <c r="K34" s="8">
        <v>31</v>
      </c>
      <c r="L34" s="13" t="s">
        <v>175</v>
      </c>
      <c r="M34" s="8"/>
      <c r="N34" s="8"/>
    </row>
    <row r="35" spans="1:14" ht="30" customHeight="1">
      <c r="A35" s="7">
        <v>32</v>
      </c>
      <c r="B35" s="8">
        <v>21043003</v>
      </c>
      <c r="C35" s="8" t="s">
        <v>101</v>
      </c>
      <c r="D35" s="8">
        <v>50</v>
      </c>
      <c r="E35" s="8">
        <v>0</v>
      </c>
      <c r="F35" s="8">
        <v>0</v>
      </c>
      <c r="G35" s="8">
        <f t="shared" ref="G35:G57" si="2">E35+F35</f>
        <v>0</v>
      </c>
      <c r="H35" s="8">
        <v>0</v>
      </c>
      <c r="I35" s="11">
        <f t="shared" si="0"/>
        <v>50</v>
      </c>
      <c r="J35" s="12">
        <f t="shared" si="1"/>
        <v>5</v>
      </c>
      <c r="K35" s="8">
        <v>32</v>
      </c>
      <c r="L35" s="13"/>
      <c r="M35" s="8"/>
      <c r="N35" s="8"/>
    </row>
    <row r="36" spans="1:14" ht="30" customHeight="1">
      <c r="A36" s="7">
        <v>33</v>
      </c>
      <c r="B36" s="8">
        <v>21043004</v>
      </c>
      <c r="C36" s="8" t="s">
        <v>113</v>
      </c>
      <c r="D36" s="8">
        <v>50</v>
      </c>
      <c r="E36" s="8">
        <v>0</v>
      </c>
      <c r="F36" s="8">
        <v>0</v>
      </c>
      <c r="G36" s="8">
        <f t="shared" si="2"/>
        <v>0</v>
      </c>
      <c r="H36" s="8">
        <v>0</v>
      </c>
      <c r="I36" s="11">
        <f t="shared" ref="I36:I67" si="3">D36+G36-H36</f>
        <v>50</v>
      </c>
      <c r="J36" s="12">
        <f t="shared" si="1"/>
        <v>5</v>
      </c>
      <c r="K36" s="8">
        <v>32</v>
      </c>
      <c r="L36" s="13"/>
      <c r="M36" s="8"/>
      <c r="N36" s="8"/>
    </row>
    <row r="37" spans="1:14" ht="30" customHeight="1">
      <c r="A37" s="7">
        <v>34</v>
      </c>
      <c r="B37" s="8">
        <v>21043005</v>
      </c>
      <c r="C37" s="8" t="s">
        <v>67</v>
      </c>
      <c r="D37" s="8">
        <v>50</v>
      </c>
      <c r="E37" s="8">
        <v>0</v>
      </c>
      <c r="F37" s="8">
        <v>0</v>
      </c>
      <c r="G37" s="8">
        <f t="shared" si="2"/>
        <v>0</v>
      </c>
      <c r="H37" s="8">
        <v>0</v>
      </c>
      <c r="I37" s="11">
        <f t="shared" si="3"/>
        <v>50</v>
      </c>
      <c r="J37" s="12">
        <f t="shared" ref="J37:J68" si="4">I37*0.1</f>
        <v>5</v>
      </c>
      <c r="K37" s="8">
        <v>32</v>
      </c>
      <c r="L37" s="13"/>
      <c r="M37" s="8"/>
      <c r="N37" s="8"/>
    </row>
    <row r="38" spans="1:14" ht="30" customHeight="1">
      <c r="A38" s="7">
        <v>35</v>
      </c>
      <c r="B38" s="8">
        <v>21043007</v>
      </c>
      <c r="C38" s="8" t="s">
        <v>109</v>
      </c>
      <c r="D38" s="8">
        <v>50</v>
      </c>
      <c r="E38" s="8">
        <v>0</v>
      </c>
      <c r="F38" s="8">
        <v>0</v>
      </c>
      <c r="G38" s="8">
        <f t="shared" si="2"/>
        <v>0</v>
      </c>
      <c r="H38" s="8">
        <v>0</v>
      </c>
      <c r="I38" s="11">
        <f t="shared" si="3"/>
        <v>50</v>
      </c>
      <c r="J38" s="12">
        <f t="shared" si="4"/>
        <v>5</v>
      </c>
      <c r="K38" s="8">
        <v>32</v>
      </c>
      <c r="L38" s="13"/>
      <c r="M38" s="8"/>
      <c r="N38" s="8"/>
    </row>
    <row r="39" spans="1:14" ht="30" customHeight="1">
      <c r="A39" s="7">
        <v>36</v>
      </c>
      <c r="B39" s="8">
        <v>21043008</v>
      </c>
      <c r="C39" s="8" t="s">
        <v>71</v>
      </c>
      <c r="D39" s="8">
        <v>50</v>
      </c>
      <c r="E39" s="8">
        <v>0</v>
      </c>
      <c r="F39" s="8">
        <v>0</v>
      </c>
      <c r="G39" s="8">
        <f t="shared" si="2"/>
        <v>0</v>
      </c>
      <c r="H39" s="8">
        <v>0</v>
      </c>
      <c r="I39" s="11">
        <f t="shared" si="3"/>
        <v>50</v>
      </c>
      <c r="J39" s="12">
        <f t="shared" si="4"/>
        <v>5</v>
      </c>
      <c r="K39" s="8">
        <v>32</v>
      </c>
      <c r="L39" s="13"/>
      <c r="M39" s="8"/>
      <c r="N39" s="8"/>
    </row>
    <row r="40" spans="1:14" ht="30" customHeight="1">
      <c r="A40" s="7">
        <v>37</v>
      </c>
      <c r="B40" s="8">
        <v>21043009</v>
      </c>
      <c r="C40" s="8" t="s">
        <v>65</v>
      </c>
      <c r="D40" s="8">
        <v>50</v>
      </c>
      <c r="E40" s="8">
        <v>0</v>
      </c>
      <c r="F40" s="8">
        <v>0</v>
      </c>
      <c r="G40" s="8">
        <f t="shared" si="2"/>
        <v>0</v>
      </c>
      <c r="H40" s="8">
        <v>0</v>
      </c>
      <c r="I40" s="11">
        <f t="shared" si="3"/>
        <v>50</v>
      </c>
      <c r="J40" s="12">
        <f t="shared" si="4"/>
        <v>5</v>
      </c>
      <c r="K40" s="8">
        <v>32</v>
      </c>
      <c r="L40" s="13"/>
      <c r="M40" s="8"/>
      <c r="N40" s="8"/>
    </row>
    <row r="41" spans="1:14" ht="30" customHeight="1">
      <c r="A41" s="7">
        <v>38</v>
      </c>
      <c r="B41" s="8">
        <v>21043010</v>
      </c>
      <c r="C41" s="8" t="s">
        <v>60</v>
      </c>
      <c r="D41" s="8">
        <v>50</v>
      </c>
      <c r="E41" s="8">
        <v>0</v>
      </c>
      <c r="F41" s="8">
        <v>0</v>
      </c>
      <c r="G41" s="8">
        <f t="shared" si="2"/>
        <v>0</v>
      </c>
      <c r="H41" s="8">
        <v>0</v>
      </c>
      <c r="I41" s="11">
        <f t="shared" si="3"/>
        <v>50</v>
      </c>
      <c r="J41" s="12">
        <f t="shared" si="4"/>
        <v>5</v>
      </c>
      <c r="K41" s="8">
        <v>32</v>
      </c>
      <c r="L41" s="13"/>
      <c r="M41" s="8"/>
      <c r="N41" s="8"/>
    </row>
    <row r="42" spans="1:14" ht="30" customHeight="1">
      <c r="A42" s="7">
        <v>39</v>
      </c>
      <c r="B42" s="8">
        <v>21043011</v>
      </c>
      <c r="C42" s="8" t="s">
        <v>72</v>
      </c>
      <c r="D42" s="8">
        <v>50</v>
      </c>
      <c r="E42" s="8">
        <v>0</v>
      </c>
      <c r="F42" s="8">
        <v>0</v>
      </c>
      <c r="G42" s="8">
        <f t="shared" si="2"/>
        <v>0</v>
      </c>
      <c r="H42" s="8">
        <v>0</v>
      </c>
      <c r="I42" s="11">
        <f t="shared" si="3"/>
        <v>50</v>
      </c>
      <c r="J42" s="12">
        <f t="shared" si="4"/>
        <v>5</v>
      </c>
      <c r="K42" s="8">
        <v>32</v>
      </c>
      <c r="L42" s="13"/>
      <c r="M42" s="14"/>
      <c r="N42" s="14"/>
    </row>
    <row r="43" spans="1:14" ht="30" customHeight="1">
      <c r="A43" s="7">
        <v>40</v>
      </c>
      <c r="B43" s="8">
        <v>21043012</v>
      </c>
      <c r="C43" s="8" t="s">
        <v>106</v>
      </c>
      <c r="D43" s="8">
        <v>50</v>
      </c>
      <c r="E43" s="8">
        <v>0</v>
      </c>
      <c r="F43" s="8">
        <v>0</v>
      </c>
      <c r="G43" s="8">
        <f t="shared" si="2"/>
        <v>0</v>
      </c>
      <c r="H43" s="8">
        <v>0</v>
      </c>
      <c r="I43" s="11">
        <f t="shared" si="3"/>
        <v>50</v>
      </c>
      <c r="J43" s="12">
        <f t="shared" si="4"/>
        <v>5</v>
      </c>
      <c r="K43" s="8">
        <v>32</v>
      </c>
      <c r="L43" s="13"/>
      <c r="M43" s="8"/>
      <c r="N43" s="8"/>
    </row>
    <row r="44" spans="1:14" ht="30" customHeight="1">
      <c r="A44" s="7">
        <v>41</v>
      </c>
      <c r="B44" s="8">
        <v>21043015</v>
      </c>
      <c r="C44" s="8" t="s">
        <v>99</v>
      </c>
      <c r="D44" s="8">
        <v>50</v>
      </c>
      <c r="E44" s="8">
        <v>0</v>
      </c>
      <c r="F44" s="8">
        <v>0</v>
      </c>
      <c r="G44" s="8">
        <f t="shared" si="2"/>
        <v>0</v>
      </c>
      <c r="H44" s="8">
        <v>0</v>
      </c>
      <c r="I44" s="11">
        <f t="shared" si="3"/>
        <v>50</v>
      </c>
      <c r="J44" s="12">
        <f t="shared" si="4"/>
        <v>5</v>
      </c>
      <c r="K44" s="8">
        <v>32</v>
      </c>
      <c r="L44" s="13"/>
      <c r="M44" s="8"/>
      <c r="N44" s="8"/>
    </row>
    <row r="45" spans="1:14" ht="30" customHeight="1">
      <c r="A45" s="7">
        <v>42</v>
      </c>
      <c r="B45" s="8">
        <v>21043017</v>
      </c>
      <c r="C45" s="8" t="s">
        <v>103</v>
      </c>
      <c r="D45" s="8">
        <v>50</v>
      </c>
      <c r="E45" s="8">
        <v>0</v>
      </c>
      <c r="F45" s="8">
        <v>0</v>
      </c>
      <c r="G45" s="8">
        <f t="shared" si="2"/>
        <v>0</v>
      </c>
      <c r="H45" s="8">
        <v>0</v>
      </c>
      <c r="I45" s="11">
        <f t="shared" si="3"/>
        <v>50</v>
      </c>
      <c r="J45" s="12">
        <f t="shared" si="4"/>
        <v>5</v>
      </c>
      <c r="K45" s="8">
        <v>32</v>
      </c>
      <c r="L45" s="13"/>
      <c r="M45" s="8"/>
      <c r="N45" s="8"/>
    </row>
    <row r="46" spans="1:14" ht="30" customHeight="1">
      <c r="A46" s="7">
        <v>43</v>
      </c>
      <c r="B46" s="8">
        <v>21043018</v>
      </c>
      <c r="C46" s="8" t="s">
        <v>61</v>
      </c>
      <c r="D46" s="8">
        <v>50</v>
      </c>
      <c r="E46" s="8">
        <v>0</v>
      </c>
      <c r="F46" s="8">
        <v>0</v>
      </c>
      <c r="G46" s="8">
        <f t="shared" si="2"/>
        <v>0</v>
      </c>
      <c r="H46" s="8">
        <v>0</v>
      </c>
      <c r="I46" s="11">
        <f t="shared" si="3"/>
        <v>50</v>
      </c>
      <c r="J46" s="12">
        <f t="shared" si="4"/>
        <v>5</v>
      </c>
      <c r="K46" s="8">
        <v>32</v>
      </c>
      <c r="L46" s="13"/>
      <c r="M46" s="8"/>
      <c r="N46" s="8"/>
    </row>
    <row r="47" spans="1:14" ht="30" customHeight="1">
      <c r="A47" s="7">
        <v>44</v>
      </c>
      <c r="B47" s="8">
        <v>21043019</v>
      </c>
      <c r="C47" s="8" t="s">
        <v>95</v>
      </c>
      <c r="D47" s="8">
        <v>50</v>
      </c>
      <c r="E47" s="8">
        <v>0</v>
      </c>
      <c r="F47" s="8">
        <v>0</v>
      </c>
      <c r="G47" s="8">
        <f t="shared" si="2"/>
        <v>0</v>
      </c>
      <c r="H47" s="8">
        <v>0</v>
      </c>
      <c r="I47" s="11">
        <f t="shared" si="3"/>
        <v>50</v>
      </c>
      <c r="J47" s="12">
        <f t="shared" si="4"/>
        <v>5</v>
      </c>
      <c r="K47" s="8">
        <v>32</v>
      </c>
      <c r="L47" s="13"/>
      <c r="M47" s="8"/>
      <c r="N47" s="8"/>
    </row>
    <row r="48" spans="1:14" ht="30" customHeight="1">
      <c r="A48" s="7">
        <v>45</v>
      </c>
      <c r="B48" s="8">
        <v>21043020</v>
      </c>
      <c r="C48" s="8" t="s">
        <v>87</v>
      </c>
      <c r="D48" s="8">
        <v>50</v>
      </c>
      <c r="E48" s="8">
        <v>0</v>
      </c>
      <c r="F48" s="8">
        <v>0</v>
      </c>
      <c r="G48" s="8">
        <f t="shared" si="2"/>
        <v>0</v>
      </c>
      <c r="H48" s="8">
        <v>0</v>
      </c>
      <c r="I48" s="11">
        <f t="shared" si="3"/>
        <v>50</v>
      </c>
      <c r="J48" s="12">
        <f t="shared" si="4"/>
        <v>5</v>
      </c>
      <c r="K48" s="8">
        <v>32</v>
      </c>
      <c r="L48" s="13"/>
      <c r="M48" s="8"/>
      <c r="N48" s="8"/>
    </row>
    <row r="49" spans="1:14" ht="30" customHeight="1">
      <c r="A49" s="7">
        <v>46</v>
      </c>
      <c r="B49" s="8">
        <v>21043021</v>
      </c>
      <c r="C49" s="8" t="s">
        <v>100</v>
      </c>
      <c r="D49" s="8">
        <v>50</v>
      </c>
      <c r="E49" s="8">
        <v>0</v>
      </c>
      <c r="F49" s="8">
        <v>0</v>
      </c>
      <c r="G49" s="8">
        <f t="shared" si="2"/>
        <v>0</v>
      </c>
      <c r="H49" s="8">
        <v>0</v>
      </c>
      <c r="I49" s="11">
        <f t="shared" si="3"/>
        <v>50</v>
      </c>
      <c r="J49" s="12">
        <f t="shared" si="4"/>
        <v>5</v>
      </c>
      <c r="K49" s="8">
        <v>32</v>
      </c>
      <c r="L49" s="13"/>
      <c r="M49" s="8"/>
      <c r="N49" s="8"/>
    </row>
    <row r="50" spans="1:14" ht="30" customHeight="1">
      <c r="A50" s="7">
        <v>47</v>
      </c>
      <c r="B50" s="8">
        <v>21043024</v>
      </c>
      <c r="C50" s="8" t="s">
        <v>83</v>
      </c>
      <c r="D50" s="8">
        <v>50</v>
      </c>
      <c r="E50" s="8">
        <v>0</v>
      </c>
      <c r="F50" s="8">
        <v>0</v>
      </c>
      <c r="G50" s="8">
        <f t="shared" si="2"/>
        <v>0</v>
      </c>
      <c r="H50" s="8">
        <v>0</v>
      </c>
      <c r="I50" s="11">
        <f t="shared" si="3"/>
        <v>50</v>
      </c>
      <c r="J50" s="12">
        <f t="shared" si="4"/>
        <v>5</v>
      </c>
      <c r="K50" s="8">
        <v>32</v>
      </c>
      <c r="L50" s="13"/>
      <c r="M50" s="8"/>
      <c r="N50" s="8"/>
    </row>
    <row r="51" spans="1:14" ht="30" customHeight="1">
      <c r="A51" s="7">
        <v>48</v>
      </c>
      <c r="B51" s="8">
        <v>21043025</v>
      </c>
      <c r="C51" s="8" t="s">
        <v>111</v>
      </c>
      <c r="D51" s="8">
        <v>50</v>
      </c>
      <c r="E51" s="8">
        <v>0</v>
      </c>
      <c r="F51" s="8">
        <v>0</v>
      </c>
      <c r="G51" s="8">
        <f t="shared" si="2"/>
        <v>0</v>
      </c>
      <c r="H51" s="8">
        <v>0</v>
      </c>
      <c r="I51" s="11">
        <f t="shared" si="3"/>
        <v>50</v>
      </c>
      <c r="J51" s="12">
        <f t="shared" si="4"/>
        <v>5</v>
      </c>
      <c r="K51" s="8">
        <v>32</v>
      </c>
      <c r="L51" s="13"/>
      <c r="M51" s="8"/>
      <c r="N51" s="8"/>
    </row>
    <row r="52" spans="1:14" ht="30" customHeight="1">
      <c r="A52" s="7">
        <v>49</v>
      </c>
      <c r="B52" s="8">
        <v>21043026</v>
      </c>
      <c r="C52" s="8" t="s">
        <v>92</v>
      </c>
      <c r="D52" s="8">
        <v>50</v>
      </c>
      <c r="E52" s="8">
        <v>0</v>
      </c>
      <c r="F52" s="8">
        <v>0</v>
      </c>
      <c r="G52" s="8">
        <f t="shared" si="2"/>
        <v>0</v>
      </c>
      <c r="H52" s="8">
        <v>0</v>
      </c>
      <c r="I52" s="11">
        <f t="shared" si="3"/>
        <v>50</v>
      </c>
      <c r="J52" s="12">
        <f t="shared" si="4"/>
        <v>5</v>
      </c>
      <c r="K52" s="8">
        <v>32</v>
      </c>
      <c r="L52" s="13"/>
      <c r="M52" s="8"/>
      <c r="N52" s="8"/>
    </row>
    <row r="53" spans="1:14" ht="30" customHeight="1">
      <c r="A53" s="7">
        <v>50</v>
      </c>
      <c r="B53" s="8">
        <v>21043027</v>
      </c>
      <c r="C53" s="8" t="s">
        <v>114</v>
      </c>
      <c r="D53" s="8">
        <v>50</v>
      </c>
      <c r="E53" s="8">
        <v>0</v>
      </c>
      <c r="F53" s="8">
        <v>0</v>
      </c>
      <c r="G53" s="8">
        <f t="shared" si="2"/>
        <v>0</v>
      </c>
      <c r="H53" s="8">
        <v>0</v>
      </c>
      <c r="I53" s="11">
        <f t="shared" si="3"/>
        <v>50</v>
      </c>
      <c r="J53" s="12">
        <f t="shared" si="4"/>
        <v>5</v>
      </c>
      <c r="K53" s="8">
        <v>32</v>
      </c>
      <c r="L53" s="13"/>
      <c r="M53" s="8"/>
      <c r="N53" s="8"/>
    </row>
    <row r="54" spans="1:14" ht="30" customHeight="1">
      <c r="A54" s="7">
        <v>51</v>
      </c>
      <c r="B54" s="8">
        <v>21043029</v>
      </c>
      <c r="C54" s="8" t="s">
        <v>104</v>
      </c>
      <c r="D54" s="8">
        <v>50</v>
      </c>
      <c r="E54" s="8">
        <v>0</v>
      </c>
      <c r="F54" s="8">
        <v>0</v>
      </c>
      <c r="G54" s="8">
        <f t="shared" si="2"/>
        <v>0</v>
      </c>
      <c r="H54" s="8">
        <v>0</v>
      </c>
      <c r="I54" s="11">
        <f t="shared" si="3"/>
        <v>50</v>
      </c>
      <c r="J54" s="12">
        <f t="shared" si="4"/>
        <v>5</v>
      </c>
      <c r="K54" s="8">
        <v>32</v>
      </c>
      <c r="L54" s="13"/>
      <c r="M54" s="8" t="s">
        <v>169</v>
      </c>
      <c r="N54" s="8" t="s">
        <v>169</v>
      </c>
    </row>
    <row r="55" spans="1:14" ht="30" customHeight="1">
      <c r="A55" s="7">
        <v>52</v>
      </c>
      <c r="B55" s="8">
        <v>21043030</v>
      </c>
      <c r="C55" s="8" t="s">
        <v>98</v>
      </c>
      <c r="D55" s="8">
        <v>50</v>
      </c>
      <c r="E55" s="8">
        <v>0</v>
      </c>
      <c r="F55" s="8">
        <v>0</v>
      </c>
      <c r="G55" s="8">
        <f t="shared" si="2"/>
        <v>0</v>
      </c>
      <c r="H55" s="8">
        <v>0</v>
      </c>
      <c r="I55" s="11">
        <f t="shared" si="3"/>
        <v>50</v>
      </c>
      <c r="J55" s="12">
        <f t="shared" si="4"/>
        <v>5</v>
      </c>
      <c r="K55" s="8">
        <v>32</v>
      </c>
      <c r="L55" s="13"/>
      <c r="M55" s="8"/>
      <c r="N55" s="8"/>
    </row>
    <row r="56" spans="1:14" ht="30" customHeight="1">
      <c r="A56" s="7">
        <v>53</v>
      </c>
      <c r="B56" s="8">
        <v>21043031</v>
      </c>
      <c r="C56" s="8" t="s">
        <v>78</v>
      </c>
      <c r="D56" s="8">
        <v>50</v>
      </c>
      <c r="E56" s="8">
        <v>0</v>
      </c>
      <c r="F56" s="8">
        <v>0</v>
      </c>
      <c r="G56" s="8">
        <f t="shared" si="2"/>
        <v>0</v>
      </c>
      <c r="H56" s="8">
        <v>0</v>
      </c>
      <c r="I56" s="11">
        <f t="shared" si="3"/>
        <v>50</v>
      </c>
      <c r="J56" s="12">
        <f t="shared" si="4"/>
        <v>5</v>
      </c>
      <c r="K56" s="8">
        <v>32</v>
      </c>
      <c r="L56" s="13"/>
      <c r="M56" s="8"/>
      <c r="N56" s="8"/>
    </row>
    <row r="57" spans="1:14" ht="30" customHeight="1">
      <c r="A57" s="7">
        <v>54</v>
      </c>
      <c r="B57" s="8">
        <v>21043034</v>
      </c>
      <c r="C57" s="8" t="s">
        <v>108</v>
      </c>
      <c r="D57" s="8">
        <v>50</v>
      </c>
      <c r="E57" s="8">
        <v>0</v>
      </c>
      <c r="F57" s="8">
        <v>0</v>
      </c>
      <c r="G57" s="8">
        <f t="shared" si="2"/>
        <v>0</v>
      </c>
      <c r="H57" s="8">
        <v>0</v>
      </c>
      <c r="I57" s="11">
        <f t="shared" si="3"/>
        <v>50</v>
      </c>
      <c r="J57" s="12">
        <f t="shared" si="4"/>
        <v>5</v>
      </c>
      <c r="K57" s="8">
        <v>32</v>
      </c>
      <c r="L57" s="13"/>
      <c r="M57" s="8"/>
      <c r="N57" s="8"/>
    </row>
    <row r="58" spans="1:14" ht="30" customHeight="1">
      <c r="A58" s="7">
        <v>55</v>
      </c>
      <c r="B58" s="8">
        <v>21043036</v>
      </c>
      <c r="C58" s="8" t="s">
        <v>73</v>
      </c>
      <c r="D58" s="8">
        <v>50</v>
      </c>
      <c r="E58" s="8">
        <v>0</v>
      </c>
      <c r="F58" s="8">
        <v>0</v>
      </c>
      <c r="G58" s="8">
        <v>0</v>
      </c>
      <c r="H58" s="8">
        <v>0</v>
      </c>
      <c r="I58" s="11">
        <f t="shared" si="3"/>
        <v>50</v>
      </c>
      <c r="J58" s="12">
        <f t="shared" si="4"/>
        <v>5</v>
      </c>
      <c r="K58" s="8">
        <v>32</v>
      </c>
      <c r="L58" s="13"/>
      <c r="M58" s="8"/>
      <c r="N58" s="8"/>
    </row>
    <row r="59" spans="1:14" ht="30" customHeight="1">
      <c r="A59" s="7">
        <v>56</v>
      </c>
      <c r="B59" s="8">
        <v>21043037</v>
      </c>
      <c r="C59" s="8" t="s">
        <v>69</v>
      </c>
      <c r="D59" s="8">
        <v>50</v>
      </c>
      <c r="E59" s="8">
        <v>0</v>
      </c>
      <c r="F59" s="8">
        <v>0</v>
      </c>
      <c r="G59" s="8">
        <v>0</v>
      </c>
      <c r="H59" s="8">
        <v>0</v>
      </c>
      <c r="I59" s="11">
        <f t="shared" si="3"/>
        <v>50</v>
      </c>
      <c r="J59" s="12">
        <f t="shared" si="4"/>
        <v>5</v>
      </c>
      <c r="K59" s="8">
        <v>32</v>
      </c>
      <c r="L59" s="13"/>
      <c r="M59" s="8"/>
      <c r="N59" s="8"/>
    </row>
    <row r="60" spans="1:14" ht="30" customHeight="1">
      <c r="A60" s="7">
        <v>57</v>
      </c>
      <c r="B60" s="8">
        <v>21043038</v>
      </c>
      <c r="C60" s="8" t="s">
        <v>89</v>
      </c>
      <c r="D60" s="8">
        <v>50</v>
      </c>
      <c r="E60" s="8">
        <v>0</v>
      </c>
      <c r="F60" s="8">
        <v>0</v>
      </c>
      <c r="G60" s="8">
        <v>0</v>
      </c>
      <c r="H60" s="8">
        <v>0</v>
      </c>
      <c r="I60" s="11">
        <f t="shared" si="3"/>
        <v>50</v>
      </c>
      <c r="J60" s="12">
        <f t="shared" si="4"/>
        <v>5</v>
      </c>
      <c r="K60" s="8">
        <v>32</v>
      </c>
      <c r="L60" s="13"/>
      <c r="M60" s="8"/>
      <c r="N60" s="8"/>
    </row>
    <row r="61" spans="1:14" ht="30" customHeight="1">
      <c r="A61" s="7">
        <v>60</v>
      </c>
      <c r="B61" s="8">
        <v>21043042</v>
      </c>
      <c r="C61" s="8" t="s">
        <v>66</v>
      </c>
      <c r="D61" s="8">
        <v>50</v>
      </c>
      <c r="E61" s="8">
        <v>0</v>
      </c>
      <c r="F61" s="8">
        <v>0</v>
      </c>
      <c r="G61" s="8">
        <f t="shared" ref="G61:G84" si="5">E61+F61</f>
        <v>0</v>
      </c>
      <c r="H61" s="8">
        <v>0</v>
      </c>
      <c r="I61" s="11">
        <f t="shared" si="3"/>
        <v>50</v>
      </c>
      <c r="J61" s="12">
        <f t="shared" si="4"/>
        <v>5</v>
      </c>
      <c r="K61" s="8">
        <v>32</v>
      </c>
      <c r="L61" s="13"/>
      <c r="M61" s="8"/>
      <c r="N61" s="8"/>
    </row>
    <row r="62" spans="1:14" ht="30" customHeight="1">
      <c r="A62" s="7">
        <v>61</v>
      </c>
      <c r="B62" s="8">
        <v>21043043</v>
      </c>
      <c r="C62" s="8" t="s">
        <v>82</v>
      </c>
      <c r="D62" s="8">
        <v>50</v>
      </c>
      <c r="E62" s="8">
        <v>0</v>
      </c>
      <c r="F62" s="8">
        <v>0</v>
      </c>
      <c r="G62" s="8">
        <f t="shared" si="5"/>
        <v>0</v>
      </c>
      <c r="H62" s="8">
        <v>0</v>
      </c>
      <c r="I62" s="11">
        <f t="shared" si="3"/>
        <v>50</v>
      </c>
      <c r="J62" s="12">
        <f t="shared" si="4"/>
        <v>5</v>
      </c>
      <c r="K62" s="8">
        <v>32</v>
      </c>
      <c r="L62" s="13"/>
      <c r="M62" s="8"/>
      <c r="N62" s="8"/>
    </row>
    <row r="63" spans="1:14" ht="30" customHeight="1">
      <c r="A63" s="7">
        <v>62</v>
      </c>
      <c r="B63" s="8">
        <v>21043045</v>
      </c>
      <c r="C63" s="8" t="s">
        <v>62</v>
      </c>
      <c r="D63" s="8">
        <v>50</v>
      </c>
      <c r="E63" s="8">
        <v>0</v>
      </c>
      <c r="F63" s="8">
        <v>0</v>
      </c>
      <c r="G63" s="8">
        <f t="shared" si="5"/>
        <v>0</v>
      </c>
      <c r="H63" s="8">
        <v>0</v>
      </c>
      <c r="I63" s="11">
        <f t="shared" si="3"/>
        <v>50</v>
      </c>
      <c r="J63" s="12">
        <f t="shared" si="4"/>
        <v>5</v>
      </c>
      <c r="K63" s="8">
        <v>32</v>
      </c>
      <c r="L63" s="13"/>
      <c r="M63" s="8"/>
      <c r="N63" s="8"/>
    </row>
    <row r="64" spans="1:14" ht="30" customHeight="1">
      <c r="A64" s="7">
        <v>63</v>
      </c>
      <c r="B64" s="8">
        <v>21043046</v>
      </c>
      <c r="C64" s="8" t="s">
        <v>90</v>
      </c>
      <c r="D64" s="8">
        <v>50</v>
      </c>
      <c r="E64" s="8">
        <v>0</v>
      </c>
      <c r="F64" s="8">
        <v>0</v>
      </c>
      <c r="G64" s="8">
        <f t="shared" si="5"/>
        <v>0</v>
      </c>
      <c r="H64" s="8">
        <v>0</v>
      </c>
      <c r="I64" s="11">
        <f t="shared" si="3"/>
        <v>50</v>
      </c>
      <c r="J64" s="12">
        <f t="shared" si="4"/>
        <v>5</v>
      </c>
      <c r="K64" s="8">
        <v>32</v>
      </c>
      <c r="L64" s="13"/>
      <c r="M64" s="8"/>
      <c r="N64" s="8"/>
    </row>
    <row r="65" spans="1:14" ht="30" customHeight="1">
      <c r="A65" s="7">
        <v>64</v>
      </c>
      <c r="B65" s="8">
        <v>21043047</v>
      </c>
      <c r="C65" s="8" t="s">
        <v>59</v>
      </c>
      <c r="D65" s="8">
        <v>50</v>
      </c>
      <c r="E65" s="8">
        <v>0</v>
      </c>
      <c r="F65" s="8">
        <v>0</v>
      </c>
      <c r="G65" s="8">
        <f t="shared" si="5"/>
        <v>0</v>
      </c>
      <c r="H65" s="8">
        <v>0</v>
      </c>
      <c r="I65" s="11">
        <f t="shared" si="3"/>
        <v>50</v>
      </c>
      <c r="J65" s="12">
        <f t="shared" si="4"/>
        <v>5</v>
      </c>
      <c r="K65" s="8">
        <v>32</v>
      </c>
      <c r="L65" s="13"/>
      <c r="M65" s="8"/>
      <c r="N65" s="8"/>
    </row>
    <row r="66" spans="1:14" ht="30" customHeight="1">
      <c r="A66" s="7">
        <v>65</v>
      </c>
      <c r="B66" s="8">
        <v>21043049</v>
      </c>
      <c r="C66" s="8" t="s">
        <v>86</v>
      </c>
      <c r="D66" s="8">
        <v>50</v>
      </c>
      <c r="E66" s="8">
        <v>0</v>
      </c>
      <c r="F66" s="8">
        <v>0</v>
      </c>
      <c r="G66" s="8">
        <f t="shared" si="5"/>
        <v>0</v>
      </c>
      <c r="H66" s="8">
        <v>0</v>
      </c>
      <c r="I66" s="11">
        <f t="shared" si="3"/>
        <v>50</v>
      </c>
      <c r="J66" s="12">
        <f t="shared" si="4"/>
        <v>5</v>
      </c>
      <c r="K66" s="8">
        <v>32</v>
      </c>
      <c r="L66" s="13"/>
      <c r="M66" s="8"/>
      <c r="N66" s="8"/>
    </row>
    <row r="67" spans="1:14" ht="30" customHeight="1">
      <c r="A67" s="7">
        <v>66</v>
      </c>
      <c r="B67" s="8">
        <v>21043051</v>
      </c>
      <c r="C67" s="8" t="s">
        <v>81</v>
      </c>
      <c r="D67" s="8">
        <v>50</v>
      </c>
      <c r="E67" s="8">
        <v>0</v>
      </c>
      <c r="F67" s="8">
        <v>0</v>
      </c>
      <c r="G67" s="8">
        <f t="shared" si="5"/>
        <v>0</v>
      </c>
      <c r="H67" s="8">
        <v>0</v>
      </c>
      <c r="I67" s="11">
        <f t="shared" si="3"/>
        <v>50</v>
      </c>
      <c r="J67" s="12">
        <f t="shared" si="4"/>
        <v>5</v>
      </c>
      <c r="K67" s="8">
        <v>32</v>
      </c>
      <c r="L67" s="13"/>
      <c r="M67" s="8"/>
      <c r="N67" s="8"/>
    </row>
    <row r="68" spans="1:14" ht="30" customHeight="1">
      <c r="A68" s="7">
        <v>67</v>
      </c>
      <c r="B68" s="8">
        <v>21043052</v>
      </c>
      <c r="C68" s="8" t="s">
        <v>64</v>
      </c>
      <c r="D68" s="8">
        <v>50</v>
      </c>
      <c r="E68" s="8">
        <v>0</v>
      </c>
      <c r="F68" s="8">
        <v>0</v>
      </c>
      <c r="G68" s="8">
        <f t="shared" si="5"/>
        <v>0</v>
      </c>
      <c r="H68" s="8">
        <v>0</v>
      </c>
      <c r="I68" s="11">
        <f t="shared" ref="I68:I86" si="6">D68+G68-H68</f>
        <v>50</v>
      </c>
      <c r="J68" s="12">
        <f t="shared" si="4"/>
        <v>5</v>
      </c>
      <c r="K68" s="8">
        <v>32</v>
      </c>
      <c r="L68" s="13"/>
      <c r="M68" s="8"/>
      <c r="N68" s="8"/>
    </row>
    <row r="69" spans="1:14" ht="30" customHeight="1">
      <c r="A69" s="7">
        <v>68</v>
      </c>
      <c r="B69" s="8">
        <v>21043053</v>
      </c>
      <c r="C69" s="8" t="s">
        <v>52</v>
      </c>
      <c r="D69" s="8">
        <v>50</v>
      </c>
      <c r="E69" s="8">
        <v>0</v>
      </c>
      <c r="F69" s="8">
        <v>0</v>
      </c>
      <c r="G69" s="8">
        <f t="shared" si="5"/>
        <v>0</v>
      </c>
      <c r="H69" s="8">
        <v>0</v>
      </c>
      <c r="I69" s="11">
        <f t="shared" si="6"/>
        <v>50</v>
      </c>
      <c r="J69" s="12">
        <f t="shared" ref="J69:J86" si="7">I69*0.1</f>
        <v>5</v>
      </c>
      <c r="K69" s="8">
        <v>32</v>
      </c>
      <c r="L69" s="13"/>
      <c r="M69" s="8"/>
      <c r="N69" s="8"/>
    </row>
    <row r="70" spans="1:14" ht="30" customHeight="1">
      <c r="A70" s="7">
        <v>69</v>
      </c>
      <c r="B70" s="8">
        <v>21043055</v>
      </c>
      <c r="C70" s="8" t="s">
        <v>88</v>
      </c>
      <c r="D70" s="8">
        <v>50</v>
      </c>
      <c r="E70" s="8">
        <v>0</v>
      </c>
      <c r="F70" s="8">
        <v>0</v>
      </c>
      <c r="G70" s="8">
        <f t="shared" si="5"/>
        <v>0</v>
      </c>
      <c r="H70" s="8">
        <v>0</v>
      </c>
      <c r="I70" s="11">
        <f t="shared" si="6"/>
        <v>50</v>
      </c>
      <c r="J70" s="12">
        <f t="shared" si="7"/>
        <v>5</v>
      </c>
      <c r="K70" s="8">
        <v>32</v>
      </c>
      <c r="L70" s="13"/>
      <c r="M70" s="8"/>
      <c r="N70" s="8"/>
    </row>
    <row r="71" spans="1:14" ht="30" customHeight="1">
      <c r="A71" s="7">
        <v>70</v>
      </c>
      <c r="B71" s="8">
        <v>21043056</v>
      </c>
      <c r="C71" s="8" t="s">
        <v>55</v>
      </c>
      <c r="D71" s="8">
        <v>50</v>
      </c>
      <c r="E71" s="8">
        <v>0</v>
      </c>
      <c r="F71" s="8">
        <v>0</v>
      </c>
      <c r="G71" s="8">
        <f t="shared" si="5"/>
        <v>0</v>
      </c>
      <c r="H71" s="8">
        <v>0</v>
      </c>
      <c r="I71" s="11">
        <f t="shared" si="6"/>
        <v>50</v>
      </c>
      <c r="J71" s="12">
        <f t="shared" si="7"/>
        <v>5</v>
      </c>
      <c r="K71" s="8">
        <v>32</v>
      </c>
      <c r="L71" s="13"/>
      <c r="M71" s="8"/>
      <c r="N71" s="8"/>
    </row>
    <row r="72" spans="1:14" ht="30" customHeight="1">
      <c r="A72" s="7">
        <v>71</v>
      </c>
      <c r="B72" s="8">
        <v>21043057</v>
      </c>
      <c r="C72" s="8" t="s">
        <v>105</v>
      </c>
      <c r="D72" s="8">
        <v>50</v>
      </c>
      <c r="E72" s="8">
        <v>0</v>
      </c>
      <c r="F72" s="8">
        <v>0</v>
      </c>
      <c r="G72" s="8">
        <f t="shared" si="5"/>
        <v>0</v>
      </c>
      <c r="H72" s="8">
        <v>0</v>
      </c>
      <c r="I72" s="11">
        <f t="shared" si="6"/>
        <v>50</v>
      </c>
      <c r="J72" s="12">
        <f t="shared" si="7"/>
        <v>5</v>
      </c>
      <c r="K72" s="8">
        <v>32</v>
      </c>
      <c r="L72" s="13"/>
      <c r="M72" s="8"/>
      <c r="N72" s="8"/>
    </row>
    <row r="73" spans="1:14" ht="30" customHeight="1">
      <c r="A73" s="7">
        <v>72</v>
      </c>
      <c r="B73" s="8">
        <v>21043058</v>
      </c>
      <c r="C73" s="8" t="s">
        <v>58</v>
      </c>
      <c r="D73" s="8">
        <v>50</v>
      </c>
      <c r="E73" s="8">
        <v>0</v>
      </c>
      <c r="F73" s="8">
        <v>0</v>
      </c>
      <c r="G73" s="8">
        <f t="shared" si="5"/>
        <v>0</v>
      </c>
      <c r="H73" s="8">
        <v>0</v>
      </c>
      <c r="I73" s="11">
        <f t="shared" si="6"/>
        <v>50</v>
      </c>
      <c r="J73" s="12">
        <f t="shared" si="7"/>
        <v>5</v>
      </c>
      <c r="K73" s="8">
        <v>32</v>
      </c>
      <c r="L73" s="13"/>
      <c r="M73" s="8"/>
      <c r="N73" s="8"/>
    </row>
    <row r="74" spans="1:14" ht="30" customHeight="1">
      <c r="A74" s="7">
        <v>73</v>
      </c>
      <c r="B74" s="8">
        <v>21043059</v>
      </c>
      <c r="C74" s="8" t="s">
        <v>56</v>
      </c>
      <c r="D74" s="8">
        <v>50</v>
      </c>
      <c r="E74" s="8">
        <v>0</v>
      </c>
      <c r="F74" s="8">
        <v>0</v>
      </c>
      <c r="G74" s="8">
        <f t="shared" si="5"/>
        <v>0</v>
      </c>
      <c r="H74" s="8">
        <v>0</v>
      </c>
      <c r="I74" s="11">
        <f t="shared" si="6"/>
        <v>50</v>
      </c>
      <c r="J74" s="12">
        <f t="shared" si="7"/>
        <v>5</v>
      </c>
      <c r="K74" s="8">
        <v>32</v>
      </c>
      <c r="L74" s="13"/>
      <c r="M74" s="8"/>
      <c r="N74" s="8"/>
    </row>
    <row r="75" spans="1:14" ht="30" customHeight="1">
      <c r="A75" s="7">
        <v>74</v>
      </c>
      <c r="B75" s="8">
        <v>21043061</v>
      </c>
      <c r="C75" s="8" t="s">
        <v>110</v>
      </c>
      <c r="D75" s="8">
        <v>50</v>
      </c>
      <c r="E75" s="8">
        <v>0</v>
      </c>
      <c r="F75" s="8">
        <v>0</v>
      </c>
      <c r="G75" s="8">
        <f t="shared" si="5"/>
        <v>0</v>
      </c>
      <c r="H75" s="8">
        <v>0</v>
      </c>
      <c r="I75" s="11">
        <f t="shared" si="6"/>
        <v>50</v>
      </c>
      <c r="J75" s="12">
        <f t="shared" si="7"/>
        <v>5</v>
      </c>
      <c r="K75" s="8">
        <v>32</v>
      </c>
      <c r="L75" s="13"/>
      <c r="M75" s="8"/>
      <c r="N75" s="8"/>
    </row>
    <row r="76" spans="1:14" ht="30" customHeight="1">
      <c r="A76" s="7">
        <v>75</v>
      </c>
      <c r="B76" s="8">
        <v>21043064</v>
      </c>
      <c r="C76" s="8" t="s">
        <v>93</v>
      </c>
      <c r="D76" s="8">
        <v>50</v>
      </c>
      <c r="E76" s="8">
        <v>0</v>
      </c>
      <c r="F76" s="8">
        <v>0</v>
      </c>
      <c r="G76" s="8">
        <f t="shared" si="5"/>
        <v>0</v>
      </c>
      <c r="H76" s="8">
        <v>0</v>
      </c>
      <c r="I76" s="11">
        <f t="shared" si="6"/>
        <v>50</v>
      </c>
      <c r="J76" s="12">
        <f t="shared" si="7"/>
        <v>5</v>
      </c>
      <c r="K76" s="8">
        <v>32</v>
      </c>
      <c r="L76" s="13"/>
      <c r="M76" s="8"/>
      <c r="N76" s="8"/>
    </row>
    <row r="77" spans="1:14" ht="30" customHeight="1">
      <c r="A77" s="7">
        <v>76</v>
      </c>
      <c r="B77" s="8">
        <v>21043066</v>
      </c>
      <c r="C77" s="8" t="s">
        <v>84</v>
      </c>
      <c r="D77" s="8">
        <v>50</v>
      </c>
      <c r="E77" s="8">
        <v>0</v>
      </c>
      <c r="F77" s="8">
        <v>0</v>
      </c>
      <c r="G77" s="8">
        <f t="shared" si="5"/>
        <v>0</v>
      </c>
      <c r="H77" s="8">
        <v>0</v>
      </c>
      <c r="I77" s="11">
        <f t="shared" si="6"/>
        <v>50</v>
      </c>
      <c r="J77" s="12">
        <f t="shared" si="7"/>
        <v>5</v>
      </c>
      <c r="K77" s="8">
        <v>32</v>
      </c>
      <c r="L77" s="13"/>
      <c r="M77" s="8"/>
      <c r="N77" s="8"/>
    </row>
    <row r="78" spans="1:14" ht="30" customHeight="1">
      <c r="A78" s="7">
        <v>77</v>
      </c>
      <c r="B78" s="8">
        <v>21043067</v>
      </c>
      <c r="C78" s="8" t="s">
        <v>75</v>
      </c>
      <c r="D78" s="8">
        <v>50</v>
      </c>
      <c r="E78" s="8">
        <v>0</v>
      </c>
      <c r="F78" s="8">
        <v>0</v>
      </c>
      <c r="G78" s="8">
        <f t="shared" si="5"/>
        <v>0</v>
      </c>
      <c r="H78" s="8">
        <v>0</v>
      </c>
      <c r="I78" s="11">
        <f t="shared" si="6"/>
        <v>50</v>
      </c>
      <c r="J78" s="12">
        <f t="shared" si="7"/>
        <v>5</v>
      </c>
      <c r="K78" s="8">
        <v>32</v>
      </c>
      <c r="L78" s="13"/>
      <c r="M78" s="8"/>
      <c r="N78" s="8"/>
    </row>
    <row r="79" spans="1:14" ht="30" customHeight="1">
      <c r="A79" s="7">
        <v>78</v>
      </c>
      <c r="B79" s="8">
        <v>21043068</v>
      </c>
      <c r="C79" s="8" t="s">
        <v>94</v>
      </c>
      <c r="D79" s="8">
        <v>50</v>
      </c>
      <c r="E79" s="8">
        <v>0</v>
      </c>
      <c r="F79" s="8">
        <v>0</v>
      </c>
      <c r="G79" s="8">
        <f t="shared" si="5"/>
        <v>0</v>
      </c>
      <c r="H79" s="8">
        <v>0</v>
      </c>
      <c r="I79" s="11">
        <f t="shared" si="6"/>
        <v>50</v>
      </c>
      <c r="J79" s="12">
        <f t="shared" si="7"/>
        <v>5</v>
      </c>
      <c r="K79" s="8">
        <v>32</v>
      </c>
      <c r="L79" s="13"/>
      <c r="M79" s="8"/>
      <c r="N79" s="8"/>
    </row>
    <row r="80" spans="1:14" ht="30" customHeight="1">
      <c r="A80" s="7">
        <v>79</v>
      </c>
      <c r="B80" s="8">
        <v>21043069</v>
      </c>
      <c r="C80" s="8" t="s">
        <v>77</v>
      </c>
      <c r="D80" s="8">
        <v>50</v>
      </c>
      <c r="E80" s="8">
        <v>0</v>
      </c>
      <c r="F80" s="8">
        <v>0</v>
      </c>
      <c r="G80" s="8">
        <f t="shared" si="5"/>
        <v>0</v>
      </c>
      <c r="H80" s="8">
        <v>0</v>
      </c>
      <c r="I80" s="11">
        <f t="shared" si="6"/>
        <v>50</v>
      </c>
      <c r="J80" s="12">
        <f t="shared" si="7"/>
        <v>5</v>
      </c>
      <c r="K80" s="8">
        <v>32</v>
      </c>
      <c r="L80" s="13"/>
      <c r="M80" s="8"/>
      <c r="N80" s="8"/>
    </row>
    <row r="81" spans="1:14" ht="30" customHeight="1">
      <c r="A81" s="7">
        <v>80</v>
      </c>
      <c r="B81" s="8">
        <v>21043072</v>
      </c>
      <c r="C81" s="8" t="s">
        <v>79</v>
      </c>
      <c r="D81" s="8">
        <v>50</v>
      </c>
      <c r="E81" s="8">
        <v>0</v>
      </c>
      <c r="F81" s="8">
        <v>0</v>
      </c>
      <c r="G81" s="8">
        <f t="shared" si="5"/>
        <v>0</v>
      </c>
      <c r="H81" s="8">
        <v>0</v>
      </c>
      <c r="I81" s="11">
        <f t="shared" si="6"/>
        <v>50</v>
      </c>
      <c r="J81" s="12">
        <f t="shared" si="7"/>
        <v>5</v>
      </c>
      <c r="K81" s="8">
        <v>32</v>
      </c>
      <c r="L81" s="13"/>
      <c r="M81" s="8"/>
      <c r="N81" s="8"/>
    </row>
    <row r="82" spans="1:14" ht="30" customHeight="1">
      <c r="A82" s="7">
        <v>81</v>
      </c>
      <c r="B82" s="8">
        <v>21043073</v>
      </c>
      <c r="C82" s="8" t="s">
        <v>74</v>
      </c>
      <c r="D82" s="8">
        <v>50</v>
      </c>
      <c r="E82" s="8">
        <v>0</v>
      </c>
      <c r="F82" s="8">
        <v>0</v>
      </c>
      <c r="G82" s="8">
        <f t="shared" si="5"/>
        <v>0</v>
      </c>
      <c r="H82" s="8">
        <v>0</v>
      </c>
      <c r="I82" s="11">
        <f t="shared" si="6"/>
        <v>50</v>
      </c>
      <c r="J82" s="12">
        <f t="shared" si="7"/>
        <v>5</v>
      </c>
      <c r="K82" s="8">
        <v>32</v>
      </c>
      <c r="L82" s="13"/>
      <c r="M82" s="8"/>
      <c r="N82" s="8"/>
    </row>
    <row r="83" spans="1:14" ht="30" customHeight="1">
      <c r="A83" s="7">
        <v>82</v>
      </c>
      <c r="B83" s="8">
        <v>21043075</v>
      </c>
      <c r="C83" s="8" t="s">
        <v>85</v>
      </c>
      <c r="D83" s="8">
        <v>50</v>
      </c>
      <c r="E83" s="8">
        <v>0</v>
      </c>
      <c r="F83" s="8">
        <v>0</v>
      </c>
      <c r="G83" s="8">
        <f t="shared" si="5"/>
        <v>0</v>
      </c>
      <c r="H83" s="8">
        <v>0</v>
      </c>
      <c r="I83" s="11">
        <f t="shared" si="6"/>
        <v>50</v>
      </c>
      <c r="J83" s="12">
        <f t="shared" si="7"/>
        <v>5</v>
      </c>
      <c r="K83" s="8">
        <v>32</v>
      </c>
      <c r="L83" s="13"/>
      <c r="M83" s="8"/>
      <c r="N83" s="8"/>
    </row>
    <row r="84" spans="1:14" ht="30" customHeight="1">
      <c r="A84" s="7">
        <v>83</v>
      </c>
      <c r="B84" s="8">
        <v>21043077</v>
      </c>
      <c r="C84" s="8" t="s">
        <v>91</v>
      </c>
      <c r="D84" s="8">
        <v>50</v>
      </c>
      <c r="E84" s="8">
        <v>0</v>
      </c>
      <c r="F84" s="8">
        <v>0</v>
      </c>
      <c r="G84" s="8">
        <f t="shared" si="5"/>
        <v>0</v>
      </c>
      <c r="H84" s="8">
        <v>0</v>
      </c>
      <c r="I84" s="11">
        <f t="shared" si="6"/>
        <v>50</v>
      </c>
      <c r="J84" s="12">
        <f t="shared" si="7"/>
        <v>5</v>
      </c>
      <c r="K84" s="8">
        <v>32</v>
      </c>
      <c r="L84" s="13"/>
      <c r="M84" s="8"/>
      <c r="N84" s="8"/>
    </row>
    <row r="85" spans="1:14" ht="30" customHeight="1">
      <c r="A85" s="7">
        <v>58</v>
      </c>
      <c r="B85" s="8">
        <v>21163008</v>
      </c>
      <c r="C85" s="55" t="s">
        <v>107</v>
      </c>
      <c r="D85" s="8">
        <v>50</v>
      </c>
      <c r="E85" s="8">
        <v>0</v>
      </c>
      <c r="F85" s="8">
        <v>0</v>
      </c>
      <c r="G85" s="8">
        <v>0</v>
      </c>
      <c r="H85" s="8">
        <v>0</v>
      </c>
      <c r="I85" s="11">
        <f t="shared" si="6"/>
        <v>50</v>
      </c>
      <c r="J85" s="12">
        <f t="shared" si="7"/>
        <v>5</v>
      </c>
      <c r="K85" s="8">
        <v>32</v>
      </c>
      <c r="L85" s="13"/>
      <c r="M85" s="8"/>
      <c r="N85" s="8"/>
    </row>
    <row r="86" spans="1:14" ht="30" customHeight="1">
      <c r="A86" s="7">
        <v>59</v>
      </c>
      <c r="B86" s="8">
        <v>21163049</v>
      </c>
      <c r="C86" s="55" t="s">
        <v>80</v>
      </c>
      <c r="D86" s="8">
        <v>50</v>
      </c>
      <c r="E86" s="8">
        <v>0</v>
      </c>
      <c r="F86" s="8">
        <v>0</v>
      </c>
      <c r="G86" s="8">
        <v>0</v>
      </c>
      <c r="H86" s="8">
        <v>0</v>
      </c>
      <c r="I86" s="11">
        <f t="shared" si="6"/>
        <v>50</v>
      </c>
      <c r="J86" s="12">
        <f t="shared" si="7"/>
        <v>5</v>
      </c>
      <c r="K86" s="8">
        <v>32</v>
      </c>
      <c r="L86" s="13"/>
      <c r="M86" s="8"/>
      <c r="N86" s="8"/>
    </row>
    <row r="87" spans="1:14">
      <c r="A87" s="8"/>
      <c r="B87" s="8"/>
      <c r="C87" s="8"/>
      <c r="D87" s="8" t="s">
        <v>17</v>
      </c>
      <c r="E87" s="8"/>
      <c r="F87" s="8"/>
      <c r="G87" s="8"/>
      <c r="H87" s="8"/>
      <c r="I87" s="8" t="s">
        <v>18</v>
      </c>
      <c r="J87" s="8"/>
      <c r="K87" s="8"/>
      <c r="L87" s="8"/>
      <c r="M87" s="8"/>
      <c r="N87" s="8"/>
    </row>
  </sheetData>
  <sortState xmlns:xlrd2="http://schemas.microsoft.com/office/spreadsheetml/2017/richdata2" ref="A4:N86">
    <sortCondition descending="1" ref="J4:J86"/>
  </sortState>
  <mergeCells count="2">
    <mergeCell ref="A1:N1"/>
    <mergeCell ref="A2:N2"/>
  </mergeCells>
  <phoneticPr fontId="15" type="noConversion"/>
  <pageMargins left="0.75" right="0.75" top="1" bottom="1" header="0.5" footer="1"/>
  <pageSetup paperSize="9" scale="6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综合素质测评成绩</vt:lpstr>
      <vt:lpstr>智育测评</vt:lpstr>
      <vt:lpstr>德育测评</vt:lpstr>
      <vt:lpstr>文体测评</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丁锦诗</dc:creator>
  <cp:lastModifiedBy>锦诗 丁</cp:lastModifiedBy>
  <cp:revision>0</cp:revision>
  <dcterms:created xsi:type="dcterms:W3CDTF">2024-08-21T03:24:00Z</dcterms:created>
  <dcterms:modified xsi:type="dcterms:W3CDTF">2024-08-31T02:58:13Z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2052-6.2.2.8394</vt:lpwstr>
  </property>
  <property fmtid="{D5CDD505-2E9C-101B-9397-08002B2CF9AE}" pid="3" name="ICV">
    <vt:lpwstr>9A226082E9052201CF6AC566162036D6_43</vt:lpwstr>
  </property>
</Properties>
</file>